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reyling\Downloads\"/>
    </mc:Choice>
  </mc:AlternateContent>
  <xr:revisionPtr revIDLastSave="0" documentId="8_{D28B62CD-E097-4F51-B635-590826CF8594}" xr6:coauthVersionLast="45" xr6:coauthVersionMax="45" xr10:uidLastSave="{00000000-0000-0000-0000-000000000000}"/>
  <bookViews>
    <workbookView xWindow="28680" yWindow="-120" windowWidth="29040" windowHeight="15840" tabRatio="857" xr2:uid="{00000000-000D-0000-FFFF-FFFF00000000}"/>
  </bookViews>
  <sheets>
    <sheet name="Order Form" sheetId="36" r:id="rId1"/>
  </sheets>
  <definedNames>
    <definedName name="Flat_bar_20_16" localSheetId="0">#REF!</definedName>
    <definedName name="Flat_bar_20_16">#REF!</definedName>
    <definedName name="_xlnm.Print_Area" localSheetId="0">'Order Form'!$A$1:$Z$38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36" l="1"/>
  <c r="AZ2" i="36" l="1"/>
  <c r="AZ3" i="36" s="1"/>
  <c r="AZ4" i="36" s="1"/>
  <c r="AZ5" i="36" s="1"/>
  <c r="AZ6" i="36" s="1"/>
  <c r="AZ7" i="36" s="1"/>
  <c r="AZ8" i="36" s="1"/>
  <c r="AZ9" i="36" s="1"/>
  <c r="AZ10" i="36" s="1"/>
  <c r="AZ11" i="36" s="1"/>
  <c r="AZ12" i="36" s="1"/>
  <c r="AZ13" i="36" s="1"/>
  <c r="AZ15" i="36" l="1"/>
  <c r="AZ16" i="36" s="1"/>
  <c r="AZ17" i="36" s="1"/>
  <c r="AZ18" i="36" s="1"/>
  <c r="AZ19" i="36" s="1"/>
  <c r="AZ20" i="36" s="1"/>
  <c r="AZ21" i="36" s="1"/>
  <c r="AZ22" i="36" s="1"/>
  <c r="AZ23" i="36" s="1"/>
  <c r="AZ24" i="36" s="1"/>
  <c r="AZ25" i="36" s="1"/>
  <c r="AZ26" i="36" s="1"/>
  <c r="AZ27" i="36" s="1"/>
  <c r="AZ28" i="36" s="1"/>
  <c r="AZ29" i="36" s="1"/>
  <c r="AZ30" i="36" s="1"/>
  <c r="AZ31" i="36" s="1"/>
  <c r="AZ32" i="36" s="1"/>
  <c r="AZ33" i="36" s="1"/>
  <c r="AZ34" i="36" s="1"/>
  <c r="AZ35" i="36" s="1"/>
  <c r="AZ36" i="36" s="1"/>
  <c r="AZ37" i="36" s="1"/>
  <c r="AZ38" i="36" s="1"/>
  <c r="AZ39" i="36" s="1"/>
  <c r="AZ40" i="36" s="1"/>
  <c r="AZ41" i="36" s="1"/>
  <c r="AZ42" i="36" s="1"/>
  <c r="AZ43" i="36" s="1"/>
  <c r="AZ44" i="36" s="1"/>
  <c r="AZ45" i="36" s="1"/>
  <c r="AZ46" i="36" s="1"/>
  <c r="AZ47" i="36" s="1"/>
  <c r="AZ48" i="36" s="1"/>
  <c r="AZ49" i="36" s="1"/>
  <c r="AZ50" i="36" s="1"/>
  <c r="AZ51" i="36" s="1"/>
  <c r="AZ52" i="36" s="1"/>
  <c r="AZ53" i="36" s="1"/>
  <c r="AZ54" i="36" s="1"/>
  <c r="AZ55" i="36" s="1"/>
  <c r="AZ56" i="36" s="1"/>
  <c r="AZ57" i="36" s="1"/>
  <c r="AZ58" i="36" s="1"/>
  <c r="AZ59" i="36" s="1"/>
  <c r="AZ60" i="36" s="1"/>
  <c r="AZ61" i="36" s="1"/>
  <c r="AZ62" i="36" s="1"/>
  <c r="AZ63" i="36" s="1"/>
  <c r="AZ64" i="36" s="1"/>
  <c r="AZ65" i="36" s="1"/>
  <c r="AZ66" i="36" s="1"/>
  <c r="AZ67" i="36" s="1"/>
  <c r="AZ68" i="36" s="1"/>
  <c r="AZ69" i="36" s="1"/>
  <c r="AZ70" i="36" s="1"/>
  <c r="AZ71" i="36" s="1"/>
  <c r="AZ72" i="36" s="1"/>
  <c r="AZ73" i="36" s="1"/>
  <c r="AZ74" i="36" s="1"/>
  <c r="AZ75" i="36" s="1"/>
  <c r="AZ76" i="36" s="1"/>
  <c r="AZ77" i="36" s="1"/>
  <c r="AZ78" i="36" s="1"/>
  <c r="AZ79" i="36" s="1"/>
  <c r="AZ80" i="36" s="1"/>
  <c r="AZ81" i="36" s="1"/>
  <c r="AZ82" i="36" s="1"/>
  <c r="AZ83" i="36" s="1"/>
  <c r="AZ84" i="36" s="1"/>
  <c r="AZ85" i="36" s="1"/>
  <c r="AZ86" i="36" s="1"/>
  <c r="AZ87" i="36" s="1"/>
  <c r="AZ88" i="36" s="1"/>
  <c r="AZ89" i="36" s="1"/>
  <c r="AZ90" i="36" s="1"/>
  <c r="AZ91" i="36" s="1"/>
  <c r="AZ92" i="36" s="1"/>
  <c r="AZ93" i="36" s="1"/>
  <c r="AZ94" i="36" s="1"/>
  <c r="AZ95" i="36" s="1"/>
  <c r="AZ96" i="36" s="1"/>
  <c r="AZ97" i="36" s="1"/>
  <c r="AZ98" i="36" s="1"/>
  <c r="AZ99" i="36" s="1"/>
  <c r="AZ100" i="36" s="1"/>
  <c r="AZ101" i="36" s="1"/>
  <c r="AZ102" i="36" s="1"/>
  <c r="AZ103" i="36" s="1"/>
  <c r="AZ104" i="36" s="1"/>
  <c r="AZ105" i="36" s="1"/>
  <c r="AZ106" i="36" s="1"/>
  <c r="AZ107" i="36" s="1"/>
  <c r="AZ108" i="36" s="1"/>
  <c r="AZ109" i="36" s="1"/>
  <c r="AZ110" i="36" s="1"/>
  <c r="AZ111" i="36" s="1"/>
  <c r="AZ112" i="36" s="1"/>
  <c r="AZ113" i="36" s="1"/>
  <c r="AZ114" i="36" s="1"/>
  <c r="AZ115" i="36" s="1"/>
  <c r="AZ116" i="36" s="1"/>
  <c r="AZ117" i="36" s="1"/>
  <c r="Q5" i="36"/>
  <c r="AZ129" i="36" l="1"/>
  <c r="AZ147" i="36" s="1"/>
  <c r="AZ118" i="36"/>
  <c r="AZ119" i="36" s="1"/>
  <c r="AZ120" i="36" s="1"/>
  <c r="AZ121" i="36" s="1"/>
  <c r="AZ122" i="36" s="1"/>
  <c r="AZ123" i="36" s="1"/>
  <c r="AZ124" i="36" s="1"/>
  <c r="AZ125" i="36" s="1"/>
  <c r="AZ126" i="36" s="1"/>
  <c r="AZ127" i="36" s="1"/>
  <c r="H21" i="36"/>
  <c r="AZ128" i="36" l="1"/>
  <c r="AZ145" i="36"/>
  <c r="AZ130" i="36"/>
  <c r="AZ148" i="36" s="1"/>
  <c r="AZ140" i="36"/>
  <c r="AZ139" i="36" l="1"/>
  <c r="AZ146" i="36"/>
  <c r="AZ131" i="36"/>
  <c r="AZ149" i="36" s="1"/>
  <c r="AZ141" i="36"/>
  <c r="AZ132" i="36" l="1"/>
  <c r="AZ150" i="36" s="1"/>
  <c r="AZ142" i="36"/>
  <c r="AZ133" i="36" l="1"/>
  <c r="AZ151" i="36" s="1"/>
  <c r="AZ143" i="36"/>
  <c r="AZ134" i="36" l="1"/>
  <c r="AZ144" i="36"/>
  <c r="AZ135" i="36" l="1"/>
  <c r="AZ152" i="36"/>
  <c r="AZ136" i="36" l="1"/>
  <c r="AZ153" i="36"/>
  <c r="AZ137" i="36" l="1"/>
  <c r="AZ154" i="36"/>
  <c r="AZ138" i="36" l="1"/>
  <c r="AZ156" i="36" s="1"/>
  <c r="AZ157" i="36" s="1"/>
  <c r="AZ158" i="36" s="1"/>
  <c r="AZ159" i="36" s="1"/>
  <c r="AZ160" i="36" s="1"/>
  <c r="AZ161" i="36" s="1"/>
  <c r="AZ162" i="36" s="1"/>
  <c r="AZ163" i="36" s="1"/>
  <c r="AZ164" i="36" s="1"/>
  <c r="AZ165" i="36" s="1"/>
  <c r="AZ166" i="36" s="1"/>
  <c r="AZ167" i="36" s="1"/>
  <c r="AZ168" i="36" s="1"/>
  <c r="AZ169" i="36" s="1"/>
  <c r="AZ170" i="36" s="1"/>
  <c r="AZ171" i="36" s="1"/>
  <c r="AZ172" i="36" s="1"/>
  <c r="AZ173" i="36" s="1"/>
  <c r="AZ174" i="36" s="1"/>
  <c r="AZ175" i="36" s="1"/>
  <c r="AZ176" i="36" s="1"/>
  <c r="AZ177" i="36" s="1"/>
  <c r="AZ178" i="36" s="1"/>
  <c r="AZ179" i="36" s="1"/>
  <c r="AZ180" i="36" s="1"/>
  <c r="AZ181" i="36" s="1"/>
  <c r="AZ182" i="36" s="1"/>
  <c r="AZ183" i="36" s="1"/>
  <c r="AZ184" i="36" s="1"/>
  <c r="AZ185" i="36" s="1"/>
  <c r="AZ186" i="36" s="1"/>
  <c r="AZ187" i="36" s="1"/>
  <c r="AZ188" i="36" s="1"/>
  <c r="AZ189" i="36" s="1"/>
  <c r="AZ190" i="36" s="1"/>
  <c r="AZ191" i="36" s="1"/>
  <c r="AZ192" i="36" s="1"/>
  <c r="AZ155" i="36"/>
  <c r="AZ193" i="36" l="1"/>
  <c r="AZ205" i="36"/>
  <c r="AZ194" i="36" l="1"/>
  <c r="AZ206" i="36"/>
  <c r="AZ195" i="36" l="1"/>
  <c r="AZ207" i="36"/>
  <c r="AZ196" i="36" l="1"/>
  <c r="AZ208" i="36"/>
  <c r="AZ197" i="36" l="1"/>
  <c r="AZ209" i="36"/>
  <c r="AZ198" i="36" l="1"/>
  <c r="AZ210" i="36"/>
  <c r="AZ199" i="36" l="1"/>
  <c r="AZ212" i="36" s="1"/>
  <c r="AZ211" i="36"/>
  <c r="AZ200" i="36" l="1"/>
  <c r="AZ201" i="36" l="1"/>
  <c r="AZ202" i="36" l="1"/>
  <c r="AZ203" i="36" l="1"/>
  <c r="AZ204" i="36" l="1"/>
</calcChain>
</file>

<file path=xl/sharedStrings.xml><?xml version="1.0" encoding="utf-8"?>
<sst xmlns="http://schemas.openxmlformats.org/spreadsheetml/2006/main" count="376" uniqueCount="335">
  <si>
    <t>Fixed</t>
  </si>
  <si>
    <t>Stacker</t>
  </si>
  <si>
    <t>BLADE SIZE</t>
  </si>
  <si>
    <t>White</t>
  </si>
  <si>
    <t>COLOUR</t>
  </si>
  <si>
    <t>ELIPSO 90 - 150 LOUVRE SHUTTTER - MADE TO MEASURE ORDER FORM</t>
  </si>
  <si>
    <t>yellow cells</t>
  </si>
  <si>
    <t>Click in cell for drop box SELECTION</t>
  </si>
  <si>
    <t>Min 4 weeks</t>
  </si>
  <si>
    <t>CLIENT:</t>
  </si>
  <si>
    <t>JOB:</t>
  </si>
  <si>
    <t>ORDER No:</t>
  </si>
  <si>
    <t>DATE:</t>
  </si>
  <si>
    <t>REQUIRED</t>
  </si>
  <si>
    <t>LOCATION/S</t>
  </si>
  <si>
    <t>WIDTH</t>
  </si>
  <si>
    <t>MAKE SIZE OR OPEN SIZES</t>
  </si>
  <si>
    <t>PRODUCT</t>
  </si>
  <si>
    <t>SHUTTER TYPE</t>
  </si>
  <si>
    <t>NUMBER PANELS PER OPENING</t>
  </si>
  <si>
    <t>NUMBER of OPENINGS</t>
  </si>
  <si>
    <t>END CAP COLOUR (Dli only)</t>
  </si>
  <si>
    <t>BLADE CLIP COLOUR</t>
  </si>
  <si>
    <t>PILE (felt) COLOUR</t>
  </si>
  <si>
    <t>MID RAIL HEIGHT</t>
  </si>
  <si>
    <t>PIVOT TYPE</t>
  </si>
  <si>
    <t>FLUSHBOLTS TOP</t>
  </si>
  <si>
    <t>FLUSHBOLTS BOTTOM</t>
  </si>
  <si>
    <t>LOCK OPTIONS</t>
  </si>
  <si>
    <t>BOTTOM TRACK TYPE</t>
  </si>
  <si>
    <t>BLADE LOCKS</t>
  </si>
  <si>
    <t>H CHANNEL</t>
  </si>
  <si>
    <t>Total Number of Panels</t>
  </si>
  <si>
    <t>NOTES/DRAWINGS</t>
  </si>
  <si>
    <t>EXTRA FIXINGS "L, H, U SECTION" TRACK, FLAT BAR, POSTS, BEAMS ETC…….)</t>
  </si>
  <si>
    <t>QTY</t>
  </si>
  <si>
    <t>LENGTH</t>
  </si>
  <si>
    <t>BIFOLD IN OR OUT</t>
  </si>
  <si>
    <t>PANELS PER OPENING</t>
  </si>
  <si>
    <t>MAKE SIZE OR DEDUCTIONS</t>
  </si>
  <si>
    <t>CL</t>
  </si>
  <si>
    <t>BIFOLD/HINGED DOOR IN OR OUT</t>
  </si>
  <si>
    <r>
      <t xml:space="preserve">HEIGHT </t>
    </r>
    <r>
      <rPr>
        <b/>
        <i/>
        <u/>
        <sz val="10"/>
        <color rgb="FFFF0000"/>
        <rFont val="Calibri"/>
        <family val="2"/>
        <scheme val="minor"/>
      </rPr>
      <t>HEIGHT</t>
    </r>
    <r>
      <rPr>
        <b/>
        <sz val="10"/>
        <color rgb="FFFF0000"/>
        <rFont val="Calibri"/>
        <family val="2"/>
        <scheme val="minor"/>
      </rPr>
      <t xml:space="preserve"> HEIGHT </t>
    </r>
    <r>
      <rPr>
        <b/>
        <i/>
        <u/>
        <sz val="10"/>
        <color rgb="FFFF0000"/>
        <rFont val="Calibri"/>
        <family val="2"/>
        <scheme val="minor"/>
      </rPr>
      <t>HEIGHT</t>
    </r>
  </si>
  <si>
    <t xml:space="preserve">EMAIL: ozqldorders@ozroll.com.au </t>
  </si>
  <si>
    <t>WHEN SPECIFYING OPENING IN OR OUT IT IS ALWAYS FROM LOOKING FROM INSIDE THE BALCONY/ROOM</t>
  </si>
  <si>
    <t>IN-FROM INSIDE</t>
  </si>
  <si>
    <t>OUT-FROM INSIDE</t>
  </si>
  <si>
    <t>WE BUILD ALL PANELS  FROM THE BOTTOM UP IF REQUIRE BUILD DOWN PLEASE SPECIFY.</t>
  </si>
  <si>
    <t>Bifold</t>
  </si>
  <si>
    <t>Black</t>
  </si>
  <si>
    <t>Handle Lock Inside &amp; Out</t>
  </si>
  <si>
    <t>Yes</t>
  </si>
  <si>
    <t>Reveal 3 Sided</t>
  </si>
  <si>
    <t>Panel Make Size</t>
  </si>
  <si>
    <t>Sliding 1 Track</t>
  </si>
  <si>
    <t>Twin Flush Bolt Non Locking Handle Inside Only</t>
  </si>
  <si>
    <t>Dli Low Profile 12mm</t>
  </si>
  <si>
    <t>No</t>
  </si>
  <si>
    <t>Reveal 4 Sided</t>
  </si>
  <si>
    <t>Opening Size</t>
  </si>
  <si>
    <t>Sliding 2 Tracks</t>
  </si>
  <si>
    <t>EX Long 890mm</t>
  </si>
  <si>
    <t>Twin Flush Bolt - Handle &amp; Cyl Inside Only</t>
  </si>
  <si>
    <t>Facefit 3 Sided</t>
  </si>
  <si>
    <t>Door 3 Sided</t>
  </si>
  <si>
    <t>Sliding 3 Tracks</t>
  </si>
  <si>
    <t>Twin Flush Bolt</t>
  </si>
  <si>
    <t>Facefit 4 Sided</t>
  </si>
  <si>
    <t>Sliding 4 Tracks</t>
  </si>
  <si>
    <t>Hinged 2 Panels</t>
  </si>
  <si>
    <t>Fixed Blade Fixed Panel</t>
  </si>
  <si>
    <t>Fixed Blades In Angle Frame</t>
  </si>
  <si>
    <t>Hinged Panel Left</t>
  </si>
  <si>
    <t>Hinged Panel Right</t>
  </si>
  <si>
    <t>Grey</t>
  </si>
  <si>
    <t>CL  25mm</t>
  </si>
  <si>
    <t>*************************************************</t>
  </si>
  <si>
    <t>CL-Standard Fixed</t>
  </si>
  <si>
    <t>DLI-Floating</t>
  </si>
  <si>
    <t>Long 465mm</t>
  </si>
  <si>
    <t>Short 230mm</t>
  </si>
  <si>
    <t>Choose a Standard Colour</t>
  </si>
  <si>
    <t>Choose a Premium Powdercoat Colour</t>
  </si>
  <si>
    <t>Choose a Prestige Powdercoat Colour</t>
  </si>
  <si>
    <t>PEARL WHITE GLOSS  - GA078A</t>
  </si>
  <si>
    <t>SURFMIST SATIN  - GB136A</t>
  </si>
  <si>
    <t>Short-Extend Tip</t>
  </si>
  <si>
    <t>Long-Extend Tip</t>
  </si>
  <si>
    <t>EX Long-Extend Tip</t>
  </si>
  <si>
    <t>Side Fixing</t>
  </si>
  <si>
    <t>Channels</t>
  </si>
  <si>
    <t>Angles</t>
  </si>
  <si>
    <t>SIDE FIXING</t>
  </si>
  <si>
    <t>DLi</t>
  </si>
  <si>
    <t>PIVOT TYPE
(Bottom)</t>
  </si>
  <si>
    <t>FLUSHBOLTS
TOP</t>
  </si>
  <si>
    <t>FLUSHBOLTS
BOTTOM</t>
  </si>
  <si>
    <t>END CAP COLOUR (DLi only)</t>
  </si>
  <si>
    <t>Company</t>
  </si>
  <si>
    <t>Person</t>
  </si>
  <si>
    <t>Screen</t>
  </si>
  <si>
    <t>Dli - Curved</t>
  </si>
  <si>
    <t>CL  - Curved</t>
  </si>
  <si>
    <t>TOP TRACK TYPE</t>
  </si>
  <si>
    <t>Channel 25mm</t>
  </si>
  <si>
    <t>Angle 50mm</t>
  </si>
  <si>
    <t>Channel 50mm</t>
  </si>
  <si>
    <t>Dli Top Track</t>
  </si>
  <si>
    <t>CL Top Track</t>
  </si>
  <si>
    <t>Box 60*40 Straight</t>
  </si>
  <si>
    <t>Box 60*40 Curved</t>
  </si>
  <si>
    <t>MID RAIL HEIGHT
From Bottom of opening</t>
  </si>
  <si>
    <t>Select:</t>
  </si>
  <si>
    <t>Privacy Screen</t>
  </si>
  <si>
    <t>Extras</t>
  </si>
  <si>
    <t>HINGED:
L REVEAL</t>
  </si>
  <si>
    <t>HINGED:
Z REVEAL</t>
  </si>
  <si>
    <t>TOP FIXING TYPE</t>
  </si>
  <si>
    <t>BOTTOM FIXING TYPE</t>
  </si>
  <si>
    <t>Made to measure Flashing /m² (Min charge $120 ea)</t>
  </si>
  <si>
    <t>Extra Track (incl Top &amp; Bottom) /m</t>
  </si>
  <si>
    <t>Standoff feet /ea</t>
  </si>
  <si>
    <t>U-Channel 25mm or 50mm /m</t>
  </si>
  <si>
    <t>H-Section /m</t>
  </si>
  <si>
    <t>Aluminium Box – 50x50x3.0 /m</t>
  </si>
  <si>
    <t>Aluminium Angle – 50x50x3.0 /m</t>
  </si>
  <si>
    <t>Aluminium Flat Bar – 50x3.0mm /m</t>
  </si>
  <si>
    <t>Aluminium Flat Bar – 100x3.0mm /m</t>
  </si>
  <si>
    <t>Insect Screen /m²</t>
  </si>
  <si>
    <t>Standard Extras:</t>
  </si>
  <si>
    <t>Other Extras:</t>
  </si>
  <si>
    <t>Custom Black Matt - GN248A</t>
  </si>
  <si>
    <t>Woodland Grey XL Matt - GL205A</t>
  </si>
  <si>
    <t>Black Satin  - GN150A</t>
  </si>
  <si>
    <t>Bushland Matt - GK203A</t>
  </si>
  <si>
    <t>Classic Cream XL Matt - GD245A</t>
  </si>
  <si>
    <t>Coral Black Gloss (15kg) - GN063A</t>
  </si>
  <si>
    <t>Cottage Green XL Satin Excel - GS174A</t>
  </si>
  <si>
    <t>Deep Ocean Matt - GJ203A</t>
  </si>
  <si>
    <t>Dune XL Matt - GL252A</t>
  </si>
  <si>
    <t>French Blue Gloss  - MJ067A</t>
  </si>
  <si>
    <t>Manor Red XL Matt - GG262A</t>
  </si>
  <si>
    <t>Night Sky XL Matt - GN231A</t>
  </si>
  <si>
    <t>Pale Eucalypt XL Matt - GK236A</t>
  </si>
  <si>
    <t>Paperbark XL Matt - GD214A</t>
  </si>
  <si>
    <t>Periwinkle Gloss - GL073A</t>
  </si>
  <si>
    <t>Precious Silver Kinetic Pearl 971-7043K</t>
  </si>
  <si>
    <t>Shale Grey XL Matt - GL284A</t>
  </si>
  <si>
    <t>Shale Grey XL Satin  - GP184A</t>
  </si>
  <si>
    <t>Space Blue Gloss - MJ008A</t>
  </si>
  <si>
    <t>Surfmist XL Matt - GA236A</t>
  </si>
  <si>
    <t>Transformer Grey Gloss GL031A</t>
  </si>
  <si>
    <t>Wedgewood Satin - MJ180A</t>
  </si>
  <si>
    <t>Wilderness XL Matt - GK289A</t>
  </si>
  <si>
    <t>Windspray XL Matt - GL266A</t>
  </si>
  <si>
    <t>Vivica Ultra Silver Gloss GY070A</t>
  </si>
  <si>
    <t>Almond Ivory Gloss GD016A</t>
  </si>
  <si>
    <t>Anodic Bronze Satin GY114A</t>
  </si>
  <si>
    <t>Anodic Champagne Matt GY276A</t>
  </si>
  <si>
    <t>Anodic Natural Matt GY235A</t>
  </si>
  <si>
    <t>Barrister White Satin 272-84672</t>
  </si>
  <si>
    <t>Basalt Matt Rapidcure 260-7475M</t>
  </si>
  <si>
    <t>Brazil Nut MM124A</t>
  </si>
  <si>
    <t>Charcoal Gloss GL035A</t>
  </si>
  <si>
    <t>Charcoal Metallic Gloss GM019A</t>
  </si>
  <si>
    <t>Charcoal Satin GL180A</t>
  </si>
  <si>
    <t>Claret Satin GG142A</t>
  </si>
  <si>
    <t>Colorbond Basalt Matt GP208A</t>
  </si>
  <si>
    <t>Colorbond Cottage Green Matt GK274A</t>
  </si>
  <si>
    <t>Colorbond Cove Matt GD274A</t>
  </si>
  <si>
    <t>Colorbond Evening Haze Matt GM235A</t>
  </si>
  <si>
    <t>Colorbond Evening Haze Satin GT135A</t>
  </si>
  <si>
    <t>Colorbond Gully Matt GM242A</t>
  </si>
  <si>
    <t>Colorbond Gully Satin 260-8233S</t>
  </si>
  <si>
    <t>Colorbond Harvest Matt GD215A</t>
  </si>
  <si>
    <t>Colorbond Loft Satin GT136A</t>
  </si>
  <si>
    <t>Colorbond Mangrove Matt GK277A</t>
  </si>
  <si>
    <t>Colorbond Mangrove Satin 272-6262S</t>
  </si>
  <si>
    <t>Colorbond Monument Matt GL229A</t>
  </si>
  <si>
    <t>Colorbond Riversand Satin 959-36656</t>
  </si>
  <si>
    <t>Colorbond Terrain Matt GM243A</t>
  </si>
  <si>
    <t>Colorbond Wallaby Matt 260-7476M</t>
  </si>
  <si>
    <t>Colorbond Wallaby Satin 260-7474S</t>
  </si>
  <si>
    <t>Cove Satin 6250S</t>
  </si>
  <si>
    <t>Deep Brunswick Green MK017A</t>
  </si>
  <si>
    <t>Light Grey Gloss ML029A</t>
  </si>
  <si>
    <t>Moonglow Semi Gloss GD171A</t>
  </si>
  <si>
    <t>Navy 984-50282</t>
  </si>
  <si>
    <t>Nobel Silver Pearl Satin GY119A</t>
  </si>
  <si>
    <t>Pottery Satin GM175A</t>
  </si>
  <si>
    <t>Stone Grey Satin 272-78126</t>
  </si>
  <si>
    <t>Trend Primrose Gloss 2169G</t>
  </si>
  <si>
    <t>Vivica Citi Matt GL211A</t>
  </si>
  <si>
    <t>Vivica Palaladium Silver Pearl Satin GY184C</t>
  </si>
  <si>
    <t>Vivica Snow Dust Matt GA228A</t>
  </si>
  <si>
    <t>Vivica Storm Front Matt GL249A</t>
  </si>
  <si>
    <t>Vivica Treasured Silver GW103K</t>
  </si>
  <si>
    <t>Aubergine - 272-84736</t>
  </si>
  <si>
    <t>Woodland  Grey Matt - 959-51698</t>
  </si>
  <si>
    <t>Black Luster MN109A</t>
  </si>
  <si>
    <t>Trend Ultra Black Matt 272-900</t>
  </si>
  <si>
    <t>Black Texture GN305A</t>
  </si>
  <si>
    <t>Deep Ocean Texture GJ301A</t>
  </si>
  <si>
    <t>Dune Texture GL352A</t>
  </si>
  <si>
    <t>Ironstone Texture GL336A</t>
  </si>
  <si>
    <t>Jasper Texture GM314A</t>
  </si>
  <si>
    <t>Paperbark Texture GD314A</t>
  </si>
  <si>
    <t>Primrose Texture GD331A</t>
  </si>
  <si>
    <t>Silver Texture GY35LA</t>
  </si>
  <si>
    <t>Surfmist Texture GA336A</t>
  </si>
  <si>
    <t>Woodland Grey Texture GL333A</t>
  </si>
  <si>
    <t xml:space="preserve">Anotec XT Silver Grey - 272-51272 </t>
  </si>
  <si>
    <t xml:space="preserve">Barley XT  - 272-3089G </t>
  </si>
  <si>
    <t>Bushland XT - 272-6128S</t>
  </si>
  <si>
    <t xml:space="preserve">Canola Cream XT - 272-81796 </t>
  </si>
  <si>
    <t>Cottage Green - 272-84219</t>
  </si>
  <si>
    <t>Deep Ocean XT - 272-5125S</t>
  </si>
  <si>
    <t xml:space="preserve">Domain Matt XL(Bond Domain) - GD230A </t>
  </si>
  <si>
    <t>French Blue - 984-32725</t>
  </si>
  <si>
    <t xml:space="preserve">Grey Nurse XT - 272-50060 </t>
  </si>
  <si>
    <t>Ironstone XT - 272-7257S</t>
  </si>
  <si>
    <t>Ivory Coast XT - 272-3061G</t>
  </si>
  <si>
    <t>Jasper - 272-8122S</t>
  </si>
  <si>
    <t xml:space="preserve">Light Grey XT - 272-7263G </t>
  </si>
  <si>
    <t>Magnolia XT - 272-32658</t>
  </si>
  <si>
    <t xml:space="preserve">New Bright White - 272-84636 </t>
  </si>
  <si>
    <t xml:space="preserve">Off White Satin - 272-33732 </t>
  </si>
  <si>
    <t>Pale Eucalypt - 272-6127S</t>
  </si>
  <si>
    <t>Pale Eucalypt - 959-36648</t>
  </si>
  <si>
    <t>Paperbark XT - 272-3088S</t>
  </si>
  <si>
    <t>Pearl White XT - 272-1114G</t>
  </si>
  <si>
    <t>Periwinkle - 272-50276</t>
  </si>
  <si>
    <t>Primrose XT - 272-84365</t>
  </si>
  <si>
    <t xml:space="preserve">Rivergum Beige XT - 272-36991 </t>
  </si>
  <si>
    <t>Shale Grey XT - 272-83246</t>
  </si>
  <si>
    <t>Shoji White - 272-84682</t>
  </si>
  <si>
    <t xml:space="preserve">Space Blue - 984-19990 </t>
  </si>
  <si>
    <t>Stone Beige XT - 272-32538</t>
  </si>
  <si>
    <t>Surfmist FG - 959-84758</t>
  </si>
  <si>
    <t>Surfmist XT - 272-1137S</t>
  </si>
  <si>
    <t xml:space="preserve">Wedgewood XT - 272-50279 </t>
  </si>
  <si>
    <t>White Birch XT - 272-37131</t>
  </si>
  <si>
    <t>Windspray Duralloy XT - 272-7256S</t>
  </si>
  <si>
    <t xml:space="preserve">Clear Anodise 20Um </t>
  </si>
  <si>
    <t xml:space="preserve">Black Gloss 272-9090G </t>
  </si>
  <si>
    <t xml:space="preserve">Black Onyx Gloss GY042A </t>
  </si>
  <si>
    <t xml:space="preserve">Profile Black Matt GN218A </t>
  </si>
  <si>
    <t xml:space="preserve">Ultra Black GN270A </t>
  </si>
  <si>
    <t>Horizon Blue (Jotun)</t>
  </si>
  <si>
    <t xml:space="preserve">Duratec Eternity Silver Pearl Satin 900-7160k </t>
  </si>
  <si>
    <t xml:space="preserve">Electro2 Sensational Champagne Flat 906-3187K </t>
  </si>
  <si>
    <t xml:space="preserve">Dark Bronze Anodise 25um </t>
  </si>
  <si>
    <t>OZROLL CREAM 2014 SATIN GD193A</t>
  </si>
  <si>
    <t>OZROLL GREY 2017 SATIN GL115A</t>
  </si>
  <si>
    <t>OZROLL SAND 2014 SATIN GD159A</t>
  </si>
  <si>
    <t>OZROLL WHITE 2014 SATIN GA105A</t>
  </si>
  <si>
    <t xml:space="preserve">Duratec Zeus Black Matt 90Z9202M </t>
  </si>
  <si>
    <t xml:space="preserve">Duratec Zeus Lunar Grey Matt 90088417 </t>
  </si>
  <si>
    <t>Anodic Clear Matt GY221A - similar to Anodised</t>
  </si>
  <si>
    <t>Anodic Dark Grey Matt - GL213A</t>
  </si>
  <si>
    <t>Anodic Off White Matt - GD227A</t>
  </si>
  <si>
    <t>Anodic Silver Grey Matt - GL237A</t>
  </si>
  <si>
    <t xml:space="preserve">APO Grey - 272-32786 </t>
  </si>
  <si>
    <t>APO Grey Satin - GL107A</t>
  </si>
  <si>
    <t>Barley Gloss - GD007A</t>
  </si>
  <si>
    <t xml:space="preserve">Berry Grey Gloss XT - 272-7262G </t>
  </si>
  <si>
    <t xml:space="preserve">Berry Grey Satin XT - 272-88362 </t>
  </si>
  <si>
    <t>Black Satin (Night Sky) - 272-19268</t>
  </si>
  <si>
    <t>Black Texture Sable  - GN341A</t>
  </si>
  <si>
    <t>Blaze Blue - 984-19941</t>
  </si>
  <si>
    <t>Blaze Blue Gloss - MJ034A</t>
  </si>
  <si>
    <t>Blue Ridge XL Matt Excel ™ - GJ221A</t>
  </si>
  <si>
    <t>Blue Ridge XL Satin - GQ121A</t>
  </si>
  <si>
    <t>Blue Ridge XT - 272-88480</t>
  </si>
  <si>
    <t>Bright White Gloss - GA030A</t>
  </si>
  <si>
    <t>Bushland XL Satin - GS103A</t>
  </si>
  <si>
    <t>Charcoal Gloss XT - 272-9086G</t>
  </si>
  <si>
    <t>Charcoal Satin XT - 272-88351</t>
  </si>
  <si>
    <t>Classic Cream Satin XL - GU145A</t>
  </si>
  <si>
    <t>Classic Cream Satin XT - 272-2095S</t>
  </si>
  <si>
    <t>Classic Pearl White Gloss 27281880</t>
  </si>
  <si>
    <t>Colorbond Basalt Satin GP108A</t>
  </si>
  <si>
    <t xml:space="preserve">Colorbond Monument Satin XT 272-9067S </t>
  </si>
  <si>
    <t xml:space="preserve">Colorbond Riversand Matt GM204A </t>
  </si>
  <si>
    <t>Deep Ocean Satin - GQ103A</t>
  </si>
  <si>
    <t>Doeskin Satin GD188A (CAPRAL)</t>
  </si>
  <si>
    <t>Dune XL Satin - GP152A</t>
  </si>
  <si>
    <t>Duratec Appliance White Satin 900-58853</t>
  </si>
  <si>
    <t xml:space="preserve">Duratec Charcoal Satin 900-87732 </t>
  </si>
  <si>
    <t>Duratec Eternity Bronze Pearl Satin 90088393</t>
  </si>
  <si>
    <t xml:space="preserve">Duratec Lunar Grey Matt 88417 </t>
  </si>
  <si>
    <t>Duratec Zeus White Gloss 9001110G</t>
  </si>
  <si>
    <t>Hamersley Brown Satin - GM100A</t>
  </si>
  <si>
    <t>Hammersley Brown (New) - 260-84657</t>
  </si>
  <si>
    <t>Hawthorn Green Gloss XL - GK030A</t>
  </si>
  <si>
    <t>Headland XL Satin - GV119A</t>
  </si>
  <si>
    <t>Heritage Green Gloss XL - GK044A</t>
  </si>
  <si>
    <t>Ironstone XL Matt - GL236A</t>
  </si>
  <si>
    <t>Ironstone XL Satin - GP136A</t>
  </si>
  <si>
    <t>Jasper XL Matt - GM214A</t>
  </si>
  <si>
    <t>Jasper XL Satin - GT114A</t>
  </si>
  <si>
    <t>Magnolia Gloss - GD025A</t>
  </si>
  <si>
    <t>Manor Red XL Satin - GV162A</t>
  </si>
  <si>
    <t>Metallic Lustre Matt GW215A</t>
  </si>
  <si>
    <t>Mill Finish</t>
  </si>
  <si>
    <t>Monument Satin - GP129A</t>
  </si>
  <si>
    <t>Night Sky (Black Matt) XT - 272-19319</t>
  </si>
  <si>
    <t>Night Sky XL Satin - GN121A</t>
  </si>
  <si>
    <t>Notre Dame Gloss - GL040A</t>
  </si>
  <si>
    <t>Off White Matt - GA211A</t>
  </si>
  <si>
    <t>Olde Pewter - 272-50243</t>
  </si>
  <si>
    <t>Olde Pewter Satin - GL175A</t>
  </si>
  <si>
    <t>Oyster Grey Matt - GL258A</t>
  </si>
  <si>
    <t>Pale Eucalypt Satin - GS136A</t>
  </si>
  <si>
    <t>Paperbark XL Satin - GU114A</t>
  </si>
  <si>
    <t>Precious Metropolis Silver Glow Gloss</t>
  </si>
  <si>
    <t>Precious Steel Pearl 971-57127</t>
  </si>
  <si>
    <t>Primrose Gloss - GD037A</t>
  </si>
  <si>
    <t>Rivergum Gloss - GD042A</t>
  </si>
  <si>
    <t>Sandbank XL Matt - GM216A</t>
  </si>
  <si>
    <t>Sandbank XL Satin - GT116A</t>
  </si>
  <si>
    <t>Sandbank XT - 272-2093S</t>
  </si>
  <si>
    <t>Shoji White Satin - GA160A</t>
  </si>
  <si>
    <t>Sola Black Matt MN213A (CAPRAL)</t>
  </si>
  <si>
    <t>Stone Beige Matt - GD247A</t>
  </si>
  <si>
    <t>Stromboli Satin - GK148A</t>
  </si>
  <si>
    <t>Vivica Mercury Silver Gloss GW003K</t>
  </si>
  <si>
    <t>White Birch Gloss - GA057A</t>
  </si>
  <si>
    <t>White Satin - GA124A</t>
  </si>
  <si>
    <t>Wilderness XL Satin - GS189A</t>
  </si>
  <si>
    <t>Windspray XL Satin - GP166A</t>
  </si>
  <si>
    <t>Wizard Gloss - GJ054A</t>
  </si>
  <si>
    <t xml:space="preserve">Woodland  Grey Satin - 272-7255S </t>
  </si>
  <si>
    <t>Woodland Grey XL Satin - GP105A</t>
  </si>
  <si>
    <t>UPDATED 2020/11/12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</si>
</sst>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</font>
    <font>
      <b/>
      <i/>
      <u/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Arial"/>
      <family val="2"/>
    </font>
    <font>
      <b/>
      <sz val="16"/>
      <color rgb="FFFF0000"/>
      <name val="Calibri"/>
      <family val="2"/>
      <scheme val="minor"/>
    </font>
    <font>
      <b/>
      <sz val="16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3">
    <xf numFmtId="0" fontId="0" fillId="0" borderId="0"/>
    <xf numFmtId="0" fontId="6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1" applyNumberFormat="0" applyAlignment="0" applyProtection="0"/>
    <xf numFmtId="0" fontId="12" fillId="21" borderId="2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1" applyNumberFormat="0" applyAlignment="0" applyProtection="0"/>
    <xf numFmtId="0" fontId="19" fillId="0" borderId="26" applyNumberFormat="0" applyFill="0" applyAlignment="0" applyProtection="0"/>
    <xf numFmtId="0" fontId="20" fillId="22" borderId="0" applyNumberFormat="0" applyBorder="0" applyAlignment="0" applyProtection="0"/>
    <xf numFmtId="0" fontId="6" fillId="23" borderId="27" applyNumberFormat="0" applyFont="0" applyAlignment="0" applyProtection="0"/>
    <xf numFmtId="0" fontId="21" fillId="20" borderId="28" applyNumberFormat="0" applyAlignment="0" applyProtection="0"/>
    <xf numFmtId="0" fontId="22" fillId="0" borderId="0" applyNumberFormat="0" applyFill="0" applyBorder="0" applyAlignment="0" applyProtection="0"/>
    <xf numFmtId="0" fontId="23" fillId="0" borderId="2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5" fillId="0" borderId="0"/>
    <xf numFmtId="0" fontId="35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3" fillId="0" borderId="0"/>
  </cellStyleXfs>
  <cellXfs count="159">
    <xf numFmtId="0" fontId="0" fillId="0" borderId="0" xfId="0"/>
    <xf numFmtId="0" fontId="28" fillId="0" borderId="0" xfId="50" applyFont="1"/>
    <xf numFmtId="0" fontId="29" fillId="24" borderId="11" xfId="51" applyFont="1" applyFill="1" applyBorder="1" applyAlignment="1">
      <alignment horizontal="center" textRotation="90" wrapText="1"/>
    </xf>
    <xf numFmtId="0" fontId="29" fillId="24" borderId="9" xfId="51" applyFont="1" applyFill="1" applyBorder="1" applyAlignment="1">
      <alignment horizontal="center" textRotation="90" wrapText="1"/>
    </xf>
    <xf numFmtId="0" fontId="29" fillId="24" borderId="12" xfId="51" applyFont="1" applyFill="1" applyBorder="1" applyAlignment="1">
      <alignment horizontal="center" textRotation="90" wrapText="1"/>
    </xf>
    <xf numFmtId="0" fontId="29" fillId="25" borderId="9" xfId="51" applyFont="1" applyFill="1" applyBorder="1" applyAlignment="1">
      <alignment horizontal="center" textRotation="90" wrapText="1"/>
    </xf>
    <xf numFmtId="0" fontId="29" fillId="24" borderId="32" xfId="51" applyFont="1" applyFill="1" applyBorder="1" applyAlignment="1">
      <alignment horizontal="center" textRotation="90" wrapText="1"/>
    </xf>
    <xf numFmtId="0" fontId="2" fillId="0" borderId="0" xfId="51"/>
    <xf numFmtId="0" fontId="2" fillId="0" borderId="0" xfId="51" applyAlignment="1">
      <alignment horizontal="center"/>
    </xf>
    <xf numFmtId="0" fontId="2" fillId="0" borderId="0" xfId="50" applyFont="1" applyBorder="1"/>
    <xf numFmtId="0" fontId="2" fillId="0" borderId="3" xfId="50" applyFont="1" applyBorder="1"/>
    <xf numFmtId="0" fontId="2" fillId="0" borderId="0" xfId="50" applyFont="1"/>
    <xf numFmtId="0" fontId="2" fillId="0" borderId="0" xfId="51" applyFont="1" applyAlignment="1">
      <alignment horizontal="center"/>
    </xf>
    <xf numFmtId="0" fontId="2" fillId="0" borderId="0" xfId="51" applyFont="1"/>
    <xf numFmtId="0" fontId="31" fillId="0" borderId="0" xfId="50" applyFont="1" applyAlignment="1">
      <alignment horizontal="center" textRotation="90" wrapText="1"/>
    </xf>
    <xf numFmtId="0" fontId="42" fillId="0" borderId="0" xfId="50" applyFont="1" applyAlignment="1">
      <alignment horizontal="center" wrapText="1"/>
    </xf>
    <xf numFmtId="0" fontId="32" fillId="0" borderId="0" xfId="50" applyFont="1" applyAlignment="1">
      <alignment horizontal="center" vertical="center" wrapText="1"/>
    </xf>
    <xf numFmtId="0" fontId="2" fillId="0" borderId="0" xfId="51" applyFont="1" applyAlignment="1">
      <alignment horizontal="center" vertical="center"/>
    </xf>
    <xf numFmtId="0" fontId="33" fillId="0" borderId="0" xfId="50" applyFont="1" applyAlignment="1">
      <alignment horizontal="center" vertical="center" wrapText="1"/>
    </xf>
    <xf numFmtId="0" fontId="42" fillId="0" borderId="0" xfId="50" applyFont="1" applyAlignment="1">
      <alignment horizontal="center" vertical="center"/>
    </xf>
    <xf numFmtId="0" fontId="2" fillId="0" borderId="0" xfId="50" applyFont="1" applyAlignment="1">
      <alignment horizontal="center" vertical="center" wrapText="1"/>
    </xf>
    <xf numFmtId="0" fontId="2" fillId="0" borderId="7" xfId="50" applyFont="1" applyBorder="1" applyAlignment="1" applyProtection="1">
      <alignment vertical="center"/>
      <protection locked="0"/>
    </xf>
    <xf numFmtId="0" fontId="29" fillId="0" borderId="0" xfId="50" applyFont="1" applyBorder="1" applyAlignment="1" applyProtection="1">
      <alignment vertical="center"/>
      <protection locked="0"/>
    </xf>
    <xf numFmtId="0" fontId="2" fillId="0" borderId="0" xfId="50" applyFont="1" applyBorder="1" applyAlignment="1" applyProtection="1">
      <alignment vertical="center"/>
      <protection locked="0"/>
    </xf>
    <xf numFmtId="0" fontId="33" fillId="0" borderId="0" xfId="50" applyFont="1" applyBorder="1" applyAlignment="1" applyProtection="1">
      <alignment horizontal="center" vertical="center" wrapText="1"/>
      <protection locked="0"/>
    </xf>
    <xf numFmtId="0" fontId="2" fillId="0" borderId="3" xfId="50" applyFont="1" applyBorder="1" applyAlignment="1" applyProtection="1">
      <alignment vertical="center"/>
      <protection locked="0"/>
    </xf>
    <xf numFmtId="0" fontId="2" fillId="0" borderId="0" xfId="50" applyFont="1" applyAlignment="1">
      <alignment vertical="center"/>
    </xf>
    <xf numFmtId="0" fontId="2" fillId="0" borderId="0" xfId="51" applyFont="1" applyAlignment="1">
      <alignment vertical="center"/>
    </xf>
    <xf numFmtId="0" fontId="2" fillId="0" borderId="0" xfId="50" applyFont="1" applyProtection="1">
      <protection locked="0"/>
    </xf>
    <xf numFmtId="0" fontId="2" fillId="0" borderId="0" xfId="50" applyFont="1" applyAlignment="1">
      <alignment horizontal="center"/>
    </xf>
    <xf numFmtId="0" fontId="1" fillId="0" borderId="0" xfId="51" applyFont="1"/>
    <xf numFmtId="0" fontId="32" fillId="24" borderId="34" xfId="50" applyFont="1" applyFill="1" applyBorder="1" applyAlignment="1">
      <alignment horizontal="left" vertical="center" wrapText="1"/>
    </xf>
    <xf numFmtId="0" fontId="36" fillId="24" borderId="34" xfId="51" applyFont="1" applyFill="1" applyBorder="1" applyAlignment="1">
      <alignment horizontal="left" vertical="center" wrapText="1"/>
    </xf>
    <xf numFmtId="0" fontId="36" fillId="0" borderId="33" xfId="51" applyFont="1" applyBorder="1" applyAlignment="1">
      <alignment horizontal="left" vertical="center"/>
    </xf>
    <xf numFmtId="0" fontId="36" fillId="0" borderId="33" xfId="51" applyFont="1" applyBorder="1" applyAlignment="1">
      <alignment horizontal="left" vertical="center" wrapText="1"/>
    </xf>
    <xf numFmtId="0" fontId="32" fillId="0" borderId="0" xfId="50" applyFont="1" applyAlignment="1">
      <alignment horizontal="left" vertical="center" wrapText="1"/>
    </xf>
    <xf numFmtId="0" fontId="36" fillId="0" borderId="34" xfId="51" applyFont="1" applyBorder="1" applyAlignment="1">
      <alignment horizontal="left" vertical="center" wrapText="1"/>
    </xf>
    <xf numFmtId="0" fontId="36" fillId="0" borderId="34" xfId="51" applyFont="1" applyBorder="1" applyAlignment="1">
      <alignment horizontal="left" vertical="center"/>
    </xf>
    <xf numFmtId="0" fontId="2" fillId="0" borderId="34" xfId="50" applyFont="1" applyBorder="1" applyAlignment="1">
      <alignment horizontal="left"/>
    </xf>
    <xf numFmtId="0" fontId="2" fillId="0" borderId="0" xfId="50" applyFont="1" applyAlignment="1">
      <alignment horizontal="left"/>
    </xf>
    <xf numFmtId="0" fontId="27" fillId="0" borderId="6" xfId="50" applyFont="1" applyBorder="1" applyAlignment="1" applyProtection="1">
      <protection hidden="1"/>
    </xf>
    <xf numFmtId="0" fontId="27" fillId="0" borderId="8" xfId="50" applyFont="1" applyBorder="1" applyAlignment="1" applyProtection="1">
      <protection hidden="1"/>
    </xf>
    <xf numFmtId="0" fontId="28" fillId="0" borderId="8" xfId="50" applyFont="1" applyBorder="1" applyAlignment="1" applyProtection="1">
      <protection hidden="1"/>
    </xf>
    <xf numFmtId="0" fontId="28" fillId="0" borderId="8" xfId="50" applyFont="1" applyBorder="1" applyProtection="1">
      <protection hidden="1"/>
    </xf>
    <xf numFmtId="0" fontId="28" fillId="0" borderId="5" xfId="50" applyFont="1" applyBorder="1" applyProtection="1">
      <protection hidden="1"/>
    </xf>
    <xf numFmtId="0" fontId="28" fillId="0" borderId="0" xfId="50" applyFont="1" applyProtection="1">
      <protection hidden="1"/>
    </xf>
    <xf numFmtId="0" fontId="28" fillId="0" borderId="0" xfId="50" applyFont="1" applyBorder="1" applyProtection="1">
      <protection hidden="1"/>
    </xf>
    <xf numFmtId="0" fontId="28" fillId="0" borderId="3" xfId="50" applyFont="1" applyBorder="1" applyProtection="1">
      <protection hidden="1"/>
    </xf>
    <xf numFmtId="0" fontId="26" fillId="24" borderId="9" xfId="50" applyFont="1" applyFill="1" applyBorder="1" applyAlignment="1" applyProtection="1">
      <alignment horizontal="center" vertical="center"/>
      <protection hidden="1"/>
    </xf>
    <xf numFmtId="0" fontId="26" fillId="0" borderId="0" xfId="50" applyFont="1" applyBorder="1" applyAlignment="1" applyProtection="1">
      <protection hidden="1"/>
    </xf>
    <xf numFmtId="0" fontId="29" fillId="0" borderId="0" xfId="50" applyFont="1" applyBorder="1" applyAlignment="1" applyProtection="1">
      <protection hidden="1"/>
    </xf>
    <xf numFmtId="0" fontId="35" fillId="0" borderId="0" xfId="46" applyBorder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50" applyFont="1" applyBorder="1" applyProtection="1">
      <protection hidden="1"/>
    </xf>
    <xf numFmtId="0" fontId="2" fillId="0" borderId="3" xfId="50" applyFont="1" applyBorder="1" applyProtection="1">
      <protection hidden="1"/>
    </xf>
    <xf numFmtId="0" fontId="26" fillId="0" borderId="4" xfId="50" applyFont="1" applyBorder="1" applyProtection="1">
      <protection hidden="1"/>
    </xf>
    <xf numFmtId="0" fontId="26" fillId="0" borderId="0" xfId="50" applyFont="1" applyBorder="1" applyProtection="1">
      <protection hidden="1"/>
    </xf>
    <xf numFmtId="0" fontId="29" fillId="0" borderId="0" xfId="50" applyFont="1" applyBorder="1" applyProtection="1">
      <protection hidden="1"/>
    </xf>
    <xf numFmtId="0" fontId="26" fillId="0" borderId="9" xfId="50" applyFont="1" applyBorder="1" applyAlignment="1" applyProtection="1">
      <alignment horizontal="center" vertical="center"/>
      <protection hidden="1"/>
    </xf>
    <xf numFmtId="14" fontId="2" fillId="0" borderId="9" xfId="50" applyNumberFormat="1" applyFont="1" applyBorder="1" applyAlignment="1" applyProtection="1">
      <alignment vertical="center"/>
      <protection hidden="1"/>
    </xf>
    <xf numFmtId="0" fontId="2" fillId="0" borderId="2" xfId="50" applyFont="1" applyBorder="1" applyProtection="1">
      <protection hidden="1"/>
    </xf>
    <xf numFmtId="0" fontId="2" fillId="0" borderId="7" xfId="50" applyFont="1" applyBorder="1" applyProtection="1">
      <protection hidden="1"/>
    </xf>
    <xf numFmtId="0" fontId="2" fillId="0" borderId="1" xfId="50" applyFont="1" applyBorder="1" applyProtection="1">
      <protection hidden="1"/>
    </xf>
    <xf numFmtId="0" fontId="30" fillId="25" borderId="6" xfId="50" applyFont="1" applyFill="1" applyBorder="1" applyAlignment="1" applyProtection="1">
      <alignment horizontal="center" vertical="center" wrapText="1"/>
      <protection hidden="1"/>
    </xf>
    <xf numFmtId="0" fontId="30" fillId="26" borderId="13" xfId="50" applyFont="1" applyFill="1" applyBorder="1" applyAlignment="1" applyProtection="1">
      <alignment horizontal="center" vertical="center" wrapText="1"/>
      <protection hidden="1"/>
    </xf>
    <xf numFmtId="0" fontId="30" fillId="25" borderId="5" xfId="50" applyFont="1" applyFill="1" applyBorder="1" applyAlignment="1" applyProtection="1">
      <alignment horizontal="center" vertical="center" wrapText="1"/>
      <protection hidden="1"/>
    </xf>
    <xf numFmtId="0" fontId="30" fillId="24" borderId="8" xfId="50" applyFont="1" applyFill="1" applyBorder="1" applyAlignment="1" applyProtection="1">
      <alignment horizontal="center" vertical="center" wrapText="1"/>
      <protection hidden="1"/>
    </xf>
    <xf numFmtId="0" fontId="30" fillId="24" borderId="6" xfId="50" applyFont="1" applyFill="1" applyBorder="1" applyAlignment="1" applyProtection="1">
      <alignment horizontal="center" vertical="center" textRotation="90" wrapText="1"/>
      <protection hidden="1"/>
    </xf>
    <xf numFmtId="0" fontId="30" fillId="24" borderId="13" xfId="50" applyFont="1" applyFill="1" applyBorder="1" applyAlignment="1" applyProtection="1">
      <alignment horizontal="center" vertical="center" textRotation="90" wrapText="1"/>
      <protection hidden="1"/>
    </xf>
    <xf numFmtId="0" fontId="30" fillId="24" borderId="5" xfId="50" applyFont="1" applyFill="1" applyBorder="1" applyAlignment="1" applyProtection="1">
      <alignment horizontal="center" vertical="center" textRotation="90" wrapText="1"/>
      <protection hidden="1"/>
    </xf>
    <xf numFmtId="0" fontId="30" fillId="24" borderId="8" xfId="50" applyFont="1" applyFill="1" applyBorder="1" applyAlignment="1" applyProtection="1">
      <alignment horizontal="center" vertical="center" textRotation="90" wrapText="1"/>
      <protection hidden="1"/>
    </xf>
    <xf numFmtId="0" fontId="30" fillId="25" borderId="13" xfId="50" applyFont="1" applyFill="1" applyBorder="1" applyAlignment="1" applyProtection="1">
      <alignment horizontal="center" vertical="center" textRotation="90" wrapText="1"/>
      <protection hidden="1"/>
    </xf>
    <xf numFmtId="0" fontId="30" fillId="24" borderId="13" xfId="50" applyFont="1" applyFill="1" applyBorder="1" applyAlignment="1" applyProtection="1">
      <alignment horizontal="center" vertical="center" wrapText="1"/>
      <protection hidden="1"/>
    </xf>
    <xf numFmtId="0" fontId="2" fillId="0" borderId="2" xfId="50" applyFont="1" applyBorder="1" applyAlignment="1" applyProtection="1">
      <alignment vertical="center"/>
      <protection hidden="1"/>
    </xf>
    <xf numFmtId="0" fontId="2" fillId="0" borderId="7" xfId="50" applyFont="1" applyBorder="1" applyAlignment="1" applyProtection="1">
      <alignment vertical="center"/>
      <protection hidden="1"/>
    </xf>
    <xf numFmtId="0" fontId="29" fillId="24" borderId="14" xfId="50" applyFont="1" applyFill="1" applyBorder="1" applyAlignment="1" applyProtection="1">
      <alignment horizontal="center" vertical="center"/>
      <protection hidden="1"/>
    </xf>
    <xf numFmtId="0" fontId="29" fillId="0" borderId="7" xfId="50" applyFont="1" applyFill="1" applyBorder="1" applyAlignment="1" applyProtection="1">
      <alignment vertical="center"/>
      <protection hidden="1"/>
    </xf>
    <xf numFmtId="0" fontId="26" fillId="0" borderId="8" xfId="50" applyFont="1" applyBorder="1" applyAlignment="1" applyProtection="1">
      <alignment horizontal="center" vertical="center"/>
      <protection hidden="1"/>
    </xf>
    <xf numFmtId="0" fontId="32" fillId="0" borderId="35" xfId="50" applyFont="1" applyFill="1" applyBorder="1" applyAlignment="1" applyProtection="1">
      <alignment horizontal="center" vertical="center" wrapText="1"/>
      <protection locked="0"/>
    </xf>
    <xf numFmtId="0" fontId="32" fillId="0" borderId="17" xfId="50" applyFont="1" applyFill="1" applyBorder="1" applyAlignment="1" applyProtection="1">
      <alignment horizontal="center" vertical="center" wrapText="1"/>
      <protection locked="0"/>
    </xf>
    <xf numFmtId="0" fontId="32" fillId="0" borderId="36" xfId="50" applyFont="1" applyFill="1" applyBorder="1" applyAlignment="1" applyProtection="1">
      <alignment horizontal="center" vertical="center" wrapText="1"/>
      <protection locked="0"/>
    </xf>
    <xf numFmtId="0" fontId="32" fillId="0" borderId="30" xfId="50" applyFont="1" applyFill="1" applyBorder="1" applyAlignment="1" applyProtection="1">
      <alignment horizontal="center" vertical="center" wrapText="1"/>
      <protection locked="0"/>
    </xf>
    <xf numFmtId="0" fontId="32" fillId="0" borderId="15" xfId="50" applyFont="1" applyFill="1" applyBorder="1" applyAlignment="1" applyProtection="1">
      <alignment horizontal="center" vertical="center" wrapText="1"/>
      <protection locked="0"/>
    </xf>
    <xf numFmtId="0" fontId="32" fillId="0" borderId="10" xfId="50" applyFont="1" applyFill="1" applyBorder="1" applyAlignment="1" applyProtection="1">
      <alignment horizontal="center" vertical="center" wrapText="1"/>
      <protection locked="0"/>
    </xf>
    <xf numFmtId="0" fontId="32" fillId="0" borderId="16" xfId="50" applyFont="1" applyFill="1" applyBorder="1" applyAlignment="1" applyProtection="1">
      <alignment horizontal="center" vertical="center" wrapText="1"/>
      <protection locked="0"/>
    </xf>
    <xf numFmtId="0" fontId="32" fillId="0" borderId="18" xfId="50" applyFont="1" applyFill="1" applyBorder="1" applyAlignment="1" applyProtection="1">
      <alignment horizontal="center" vertical="center" wrapText="1"/>
      <protection locked="0"/>
    </xf>
    <xf numFmtId="0" fontId="2" fillId="0" borderId="19" xfId="50" applyFont="1" applyFill="1" applyBorder="1" applyAlignment="1" applyProtection="1">
      <alignment horizontal="center" vertical="center" wrapText="1"/>
      <protection locked="0"/>
    </xf>
    <xf numFmtId="0" fontId="32" fillId="0" borderId="19" xfId="50" applyFont="1" applyFill="1" applyBorder="1" applyAlignment="1" applyProtection="1">
      <alignment horizontal="center" vertical="center" wrapText="1"/>
      <protection locked="0"/>
    </xf>
    <xf numFmtId="0" fontId="32" fillId="0" borderId="20" xfId="50" applyFont="1" applyFill="1" applyBorder="1" applyAlignment="1" applyProtection="1">
      <alignment horizontal="center" vertical="center" wrapText="1"/>
      <protection locked="0"/>
    </xf>
    <xf numFmtId="0" fontId="2" fillId="0" borderId="8" xfId="50" applyFont="1" applyFill="1" applyBorder="1" applyAlignment="1" applyProtection="1">
      <alignment horizontal="center" vertical="center"/>
      <protection locked="0"/>
    </xf>
    <xf numFmtId="0" fontId="2" fillId="0" borderId="31" xfId="50" applyFont="1" applyFill="1" applyBorder="1" applyAlignment="1" applyProtection="1">
      <alignment horizontal="center" vertical="center"/>
      <protection locked="0"/>
    </xf>
    <xf numFmtId="0" fontId="30" fillId="0" borderId="0" xfId="5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34" fillId="0" borderId="4" xfId="50" applyFont="1" applyBorder="1" applyAlignment="1" applyProtection="1">
      <alignment vertical="top" wrapText="1"/>
      <protection locked="0"/>
    </xf>
    <xf numFmtId="0" fontId="28" fillId="0" borderId="0" xfId="50" applyFont="1" applyBorder="1" applyAlignment="1" applyProtection="1">
      <alignment vertical="top" wrapText="1"/>
      <protection locked="0"/>
    </xf>
    <xf numFmtId="0" fontId="28" fillId="0" borderId="3" xfId="50" applyFont="1" applyBorder="1" applyAlignment="1" applyProtection="1">
      <alignment vertical="top" wrapText="1"/>
      <protection locked="0"/>
    </xf>
    <xf numFmtId="0" fontId="28" fillId="0" borderId="2" xfId="50" applyFont="1" applyBorder="1" applyAlignment="1" applyProtection="1">
      <alignment vertical="top" wrapText="1"/>
      <protection locked="0"/>
    </xf>
    <xf numFmtId="0" fontId="28" fillId="0" borderId="7" xfId="50" applyFont="1" applyBorder="1" applyAlignment="1" applyProtection="1">
      <alignment vertical="top" wrapText="1"/>
      <protection locked="0"/>
    </xf>
    <xf numFmtId="0" fontId="28" fillId="0" borderId="1" xfId="50" applyFont="1" applyBorder="1" applyAlignment="1" applyProtection="1">
      <alignment vertical="top" wrapText="1"/>
      <protection locked="0"/>
    </xf>
    <xf numFmtId="0" fontId="34" fillId="0" borderId="4" xfId="50" applyFont="1" applyFill="1" applyBorder="1" applyAlignment="1" applyProtection="1">
      <alignment vertical="center" wrapText="1"/>
      <protection locked="0"/>
    </xf>
    <xf numFmtId="0" fontId="28" fillId="0" borderId="0" xfId="50" applyFont="1" applyFill="1" applyBorder="1" applyAlignment="1" applyProtection="1">
      <alignment vertical="center" wrapText="1"/>
      <protection locked="0"/>
    </xf>
    <xf numFmtId="0" fontId="28" fillId="0" borderId="3" xfId="50" applyFont="1" applyFill="1" applyBorder="1" applyAlignment="1" applyProtection="1">
      <alignment vertical="center" wrapText="1"/>
      <protection locked="0"/>
    </xf>
    <xf numFmtId="0" fontId="28" fillId="0" borderId="4" xfId="50" applyFont="1" applyFill="1" applyBorder="1" applyAlignment="1" applyProtection="1">
      <alignment vertical="center" wrapText="1"/>
      <protection locked="0"/>
    </xf>
    <xf numFmtId="0" fontId="28" fillId="24" borderId="9" xfId="50" applyFont="1" applyFill="1" applyBorder="1" applyAlignment="1" applyProtection="1">
      <alignment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 wrapText="1"/>
      <protection locked="0"/>
    </xf>
    <xf numFmtId="0" fontId="28" fillId="24" borderId="11" xfId="50" applyFont="1" applyFill="1" applyBorder="1" applyAlignment="1" applyProtection="1">
      <alignment horizontal="center" vertical="center" wrapText="1"/>
      <protection locked="0"/>
    </xf>
    <xf numFmtId="0" fontId="28" fillId="24" borderId="12" xfId="50" applyFont="1" applyFill="1" applyBorder="1" applyAlignment="1" applyProtection="1">
      <alignment horizontal="center" vertical="center" wrapText="1"/>
      <protection locked="0"/>
    </xf>
    <xf numFmtId="0" fontId="40" fillId="24" borderId="11" xfId="50" applyFont="1" applyFill="1" applyBorder="1" applyAlignment="1" applyProtection="1">
      <alignment horizontal="center" vertical="center"/>
      <protection hidden="1"/>
    </xf>
    <xf numFmtId="0" fontId="41" fillId="24" borderId="31" xfId="0" applyFont="1" applyFill="1" applyBorder="1" applyAlignment="1" applyProtection="1">
      <alignment horizontal="center" vertical="center"/>
      <protection hidden="1"/>
    </xf>
    <xf numFmtId="0" fontId="41" fillId="24" borderId="12" xfId="0" applyFont="1" applyFill="1" applyBorder="1" applyAlignment="1" applyProtection="1">
      <alignment horizontal="center" vertical="center"/>
      <protection hidden="1"/>
    </xf>
    <xf numFmtId="0" fontId="2" fillId="0" borderId="11" xfId="50" applyFont="1" applyFill="1" applyBorder="1" applyAlignment="1" applyProtection="1">
      <alignment horizontal="left" vertical="center"/>
      <protection locked="0"/>
    </xf>
    <xf numFmtId="0" fontId="2" fillId="0" borderId="31" xfId="50" applyFont="1" applyFill="1" applyBorder="1" applyAlignment="1" applyProtection="1">
      <alignment horizontal="left" vertical="center"/>
      <protection locked="0"/>
    </xf>
    <xf numFmtId="0" fontId="2" fillId="0" borderId="12" xfId="50" applyFont="1" applyFill="1" applyBorder="1" applyAlignment="1" applyProtection="1">
      <alignment horizontal="left" vertical="center"/>
      <protection locked="0"/>
    </xf>
    <xf numFmtId="0" fontId="2" fillId="0" borderId="11" xfId="50" applyFont="1" applyFill="1" applyBorder="1" applyAlignment="1" applyProtection="1">
      <alignment horizontal="center" vertical="center"/>
      <protection locked="0"/>
    </xf>
    <xf numFmtId="0" fontId="2" fillId="0" borderId="31" xfId="50" applyFont="1" applyFill="1" applyBorder="1" applyAlignment="1" applyProtection="1">
      <alignment horizontal="center" vertical="center"/>
      <protection locked="0"/>
    </xf>
    <xf numFmtId="0" fontId="2" fillId="0" borderId="12" xfId="50" applyFont="1" applyFill="1" applyBorder="1" applyAlignment="1" applyProtection="1">
      <alignment horizontal="center" vertical="center"/>
      <protection locked="0"/>
    </xf>
    <xf numFmtId="0" fontId="38" fillId="24" borderId="11" xfId="50" applyFont="1" applyFill="1" applyBorder="1" applyAlignment="1" applyProtection="1">
      <alignment horizontal="center" vertical="center" wrapText="1"/>
      <protection hidden="1"/>
    </xf>
    <xf numFmtId="0" fontId="39" fillId="24" borderId="31" xfId="0" applyFont="1" applyFill="1" applyBorder="1" applyAlignment="1" applyProtection="1">
      <alignment horizontal="center" vertical="center" wrapText="1"/>
      <protection hidden="1"/>
    </xf>
    <xf numFmtId="0" fontId="39" fillId="24" borderId="12" xfId="0" applyFont="1" applyFill="1" applyBorder="1" applyAlignment="1" applyProtection="1">
      <alignment horizontal="center" vertical="center" wrapText="1"/>
      <protection hidden="1"/>
    </xf>
    <xf numFmtId="0" fontId="2" fillId="24" borderId="11" xfId="50" applyFont="1" applyFill="1" applyBorder="1" applyAlignment="1" applyProtection="1">
      <alignment horizontal="left" vertical="center"/>
      <protection locked="0"/>
    </xf>
    <xf numFmtId="0" fontId="2" fillId="24" borderId="31" xfId="50" applyFont="1" applyFill="1" applyBorder="1" applyAlignment="1" applyProtection="1">
      <alignment horizontal="left" vertical="center"/>
      <protection locked="0"/>
    </xf>
    <xf numFmtId="0" fontId="2" fillId="24" borderId="12" xfId="50" applyFont="1" applyFill="1" applyBorder="1" applyAlignment="1" applyProtection="1">
      <alignment horizontal="left" vertical="center"/>
      <protection locked="0"/>
    </xf>
    <xf numFmtId="0" fontId="34" fillId="0" borderId="4" xfId="50" applyFont="1" applyFill="1" applyBorder="1" applyAlignment="1" applyProtection="1">
      <alignment horizontal="left" vertical="center" wrapText="1"/>
      <protection locked="0"/>
    </xf>
    <xf numFmtId="0" fontId="28" fillId="0" borderId="0" xfId="50" applyFont="1" applyFill="1" applyBorder="1" applyAlignment="1" applyProtection="1">
      <alignment horizontal="left" vertical="center" wrapText="1"/>
      <protection locked="0"/>
    </xf>
    <xf numFmtId="0" fontId="28" fillId="0" borderId="3" xfId="50" applyFont="1" applyFill="1" applyBorder="1" applyAlignment="1" applyProtection="1">
      <alignment horizontal="left" vertical="center" wrapText="1"/>
      <protection locked="0"/>
    </xf>
    <xf numFmtId="0" fontId="28" fillId="0" borderId="4" xfId="50" applyFont="1" applyFill="1" applyBorder="1" applyAlignment="1" applyProtection="1">
      <alignment horizontal="left" vertical="center" wrapText="1"/>
      <protection locked="0"/>
    </xf>
    <xf numFmtId="0" fontId="26" fillId="0" borderId="11" xfId="50" applyFont="1" applyBorder="1" applyAlignment="1" applyProtection="1">
      <alignment horizontal="center" vertical="center"/>
      <protection hidden="1"/>
    </xf>
    <xf numFmtId="0" fontId="26" fillId="0" borderId="31" xfId="50" applyFont="1" applyBorder="1" applyAlignment="1" applyProtection="1">
      <alignment horizontal="center" vertical="center"/>
      <protection hidden="1"/>
    </xf>
    <xf numFmtId="0" fontId="26" fillId="0" borderId="12" xfId="50" applyFont="1" applyBorder="1" applyAlignment="1" applyProtection="1">
      <alignment horizontal="center" vertical="center"/>
      <protection hidden="1"/>
    </xf>
    <xf numFmtId="0" fontId="2" fillId="24" borderId="6" xfId="50" applyFont="1" applyFill="1" applyBorder="1" applyAlignment="1" applyProtection="1">
      <alignment horizontal="left" vertical="center"/>
      <protection locked="0"/>
    </xf>
    <xf numFmtId="0" fontId="2" fillId="24" borderId="8" xfId="50" applyFont="1" applyFill="1" applyBorder="1" applyAlignment="1" applyProtection="1">
      <alignment horizontal="left" vertical="center"/>
      <protection locked="0"/>
    </xf>
    <xf numFmtId="0" fontId="2" fillId="24" borderId="5" xfId="50" applyFont="1" applyFill="1" applyBorder="1" applyAlignment="1" applyProtection="1">
      <alignment horizontal="left" vertical="center"/>
      <protection locked="0"/>
    </xf>
    <xf numFmtId="0" fontId="2" fillId="0" borderId="6" xfId="50" applyFont="1" applyFill="1" applyBorder="1" applyAlignment="1" applyProtection="1">
      <alignment horizontal="center" vertical="center"/>
      <protection locked="0"/>
    </xf>
    <xf numFmtId="0" fontId="2" fillId="0" borderId="8" xfId="50" applyFont="1" applyFill="1" applyBorder="1" applyAlignment="1" applyProtection="1">
      <alignment horizontal="center" vertical="center"/>
      <protection locked="0"/>
    </xf>
    <xf numFmtId="0" fontId="2" fillId="0" borderId="5" xfId="50" applyFont="1" applyFill="1" applyBorder="1" applyAlignment="1" applyProtection="1">
      <alignment horizontal="center" vertical="center"/>
      <protection locked="0"/>
    </xf>
    <xf numFmtId="14" fontId="2" fillId="27" borderId="11" xfId="50" applyNumberFormat="1" applyFont="1" applyFill="1" applyBorder="1" applyAlignment="1" applyProtection="1">
      <alignment horizontal="center" vertical="center"/>
      <protection locked="0"/>
    </xf>
    <xf numFmtId="0" fontId="2" fillId="27" borderId="12" xfId="50" applyFont="1" applyFill="1" applyBorder="1" applyAlignment="1" applyProtection="1">
      <alignment horizontal="center" vertical="center"/>
      <protection locked="0"/>
    </xf>
    <xf numFmtId="0" fontId="29" fillId="0" borderId="2" xfId="50" applyFont="1" applyBorder="1" applyAlignment="1" applyProtection="1">
      <alignment horizontal="center" vertical="center"/>
      <protection hidden="1"/>
    </xf>
    <xf numFmtId="0" fontId="29" fillId="0" borderId="7" xfId="50" applyFont="1" applyBorder="1" applyAlignment="1" applyProtection="1">
      <alignment horizontal="center" vertical="center"/>
      <protection hidden="1"/>
    </xf>
    <xf numFmtId="0" fontId="29" fillId="0" borderId="1" xfId="50" applyFont="1" applyBorder="1" applyAlignment="1" applyProtection="1">
      <alignment horizontal="center" vertical="center"/>
      <protection hidden="1"/>
    </xf>
    <xf numFmtId="0" fontId="29" fillId="25" borderId="2" xfId="50" applyFont="1" applyFill="1" applyBorder="1" applyAlignment="1" applyProtection="1">
      <protection hidden="1"/>
    </xf>
    <xf numFmtId="0" fontId="29" fillId="25" borderId="7" xfId="50" applyFont="1" applyFill="1" applyBorder="1" applyAlignment="1" applyProtection="1">
      <protection hidden="1"/>
    </xf>
    <xf numFmtId="0" fontId="29" fillId="25" borderId="1" xfId="50" applyFont="1" applyFill="1" applyBorder="1" applyAlignment="1" applyProtection="1">
      <protection hidden="1"/>
    </xf>
    <xf numFmtId="0" fontId="27" fillId="0" borderId="6" xfId="50" applyFont="1" applyFill="1" applyBorder="1" applyAlignment="1" applyProtection="1">
      <alignment horizontal="left" vertical="center" wrapText="1"/>
      <protection locked="0"/>
    </xf>
    <xf numFmtId="0" fontId="28" fillId="0" borderId="8" xfId="50" applyFont="1" applyFill="1" applyBorder="1" applyAlignment="1" applyProtection="1">
      <alignment horizontal="left" vertical="center" wrapText="1"/>
      <protection locked="0"/>
    </xf>
    <xf numFmtId="0" fontId="28" fillId="0" borderId="5" xfId="50" applyFont="1" applyFill="1" applyBorder="1" applyAlignment="1" applyProtection="1">
      <alignment horizontal="left" vertical="center" wrapText="1"/>
      <protection locked="0"/>
    </xf>
    <xf numFmtId="0" fontId="2" fillId="0" borderId="6" xfId="50" applyFont="1" applyBorder="1" applyAlignment="1" applyProtection="1">
      <alignment horizontal="center" vertical="center"/>
      <protection hidden="1"/>
    </xf>
    <xf numFmtId="0" fontId="2" fillId="0" borderId="8" xfId="50" applyFont="1" applyBorder="1" applyAlignment="1" applyProtection="1">
      <alignment horizontal="center" vertical="center"/>
      <protection hidden="1"/>
    </xf>
    <xf numFmtId="0" fontId="2" fillId="0" borderId="5" xfId="50" applyFont="1" applyBorder="1" applyAlignment="1" applyProtection="1">
      <alignment horizontal="center" vertical="center"/>
      <protection hidden="1"/>
    </xf>
    <xf numFmtId="0" fontId="2" fillId="0" borderId="11" xfId="50" applyFont="1" applyBorder="1" applyAlignment="1" applyProtection="1">
      <alignment horizontal="center" vertical="center"/>
      <protection hidden="1"/>
    </xf>
    <xf numFmtId="0" fontId="2" fillId="0" borderId="12" xfId="50" applyFont="1" applyBorder="1" applyAlignment="1" applyProtection="1">
      <alignment horizontal="center" vertical="center"/>
      <protection hidden="1"/>
    </xf>
    <xf numFmtId="0" fontId="27" fillId="0" borderId="4" xfId="50" applyFont="1" applyBorder="1" applyAlignment="1" applyProtection="1">
      <protection hidden="1"/>
    </xf>
    <xf numFmtId="0" fontId="27" fillId="0" borderId="0" xfId="50" applyFont="1" applyBorder="1" applyAlignment="1" applyProtection="1">
      <protection hidden="1"/>
    </xf>
    <xf numFmtId="0" fontId="28" fillId="0" borderId="0" xfId="50" applyFont="1" applyBorder="1" applyAlignment="1" applyProtection="1">
      <protection hidden="1"/>
    </xf>
    <xf numFmtId="0" fontId="26" fillId="27" borderId="11" xfId="50" applyFont="1" applyFill="1" applyBorder="1" applyAlignment="1" applyProtection="1">
      <alignment horizontal="center" vertical="center"/>
      <protection locked="0"/>
    </xf>
    <xf numFmtId="0" fontId="26" fillId="27" borderId="31" xfId="50" applyFont="1" applyFill="1" applyBorder="1" applyAlignment="1" applyProtection="1">
      <alignment horizontal="center" vertical="center"/>
      <protection locked="0"/>
    </xf>
    <xf numFmtId="0" fontId="26" fillId="27" borderId="12" xfId="50" applyFont="1" applyFill="1" applyBorder="1" applyAlignment="1" applyProtection="1">
      <alignment horizontal="center" vertical="center"/>
      <protection locked="0"/>
    </xf>
    <xf numFmtId="0" fontId="26" fillId="27" borderId="11" xfId="50" applyFont="1" applyFill="1" applyBorder="1" applyAlignment="1" applyProtection="1">
      <alignment vertical="center"/>
      <protection locked="0"/>
    </xf>
    <xf numFmtId="0" fontId="2" fillId="27" borderId="12" xfId="50" applyFont="1" applyFill="1" applyBorder="1" applyAlignment="1" applyProtection="1">
      <alignment vertical="center"/>
      <protection locked="0"/>
    </xf>
  </cellXfs>
  <cellStyles count="53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Explanatory Text 2" xfId="30" xr:uid="{00000000-0005-0000-0000-00001B000000}"/>
    <cellStyle name="Good 2" xfId="31" xr:uid="{00000000-0005-0000-0000-00001C000000}"/>
    <cellStyle name="Heading 1 2" xfId="32" xr:uid="{00000000-0005-0000-0000-00001D000000}"/>
    <cellStyle name="Heading 2 2" xfId="33" xr:uid="{00000000-0005-0000-0000-00001E000000}"/>
    <cellStyle name="Heading 3 2" xfId="34" xr:uid="{00000000-0005-0000-0000-00001F000000}"/>
    <cellStyle name="Heading 4 2" xfId="35" xr:uid="{00000000-0005-0000-0000-000020000000}"/>
    <cellStyle name="Hyperlink" xfId="46" builtinId="8"/>
    <cellStyle name="Input 2" xfId="36" xr:uid="{00000000-0005-0000-0000-000022000000}"/>
    <cellStyle name="Linked Cell 2" xfId="37" xr:uid="{00000000-0005-0000-0000-000023000000}"/>
    <cellStyle name="Neutral 2" xfId="38" xr:uid="{00000000-0005-0000-0000-000024000000}"/>
    <cellStyle name="Normal" xfId="0" builtinId="0"/>
    <cellStyle name="Normal 2" xfId="1" xr:uid="{00000000-0005-0000-0000-000026000000}"/>
    <cellStyle name="Normal 3" xfId="2" xr:uid="{00000000-0005-0000-0000-000027000000}"/>
    <cellStyle name="Normal 4" xfId="44" xr:uid="{00000000-0005-0000-0000-000028000000}"/>
    <cellStyle name="Normal 5" xfId="45" xr:uid="{00000000-0005-0000-0000-000029000000}"/>
    <cellStyle name="Normal 5 2" xfId="48" xr:uid="{00000000-0005-0000-0000-00002A000000}"/>
    <cellStyle name="Normal 5 2 2" xfId="50" xr:uid="{00000000-0005-0000-0000-00002B000000}"/>
    <cellStyle name="Normal 6" xfId="47" xr:uid="{00000000-0005-0000-0000-00002C000000}"/>
    <cellStyle name="Normal 6 2" xfId="49" xr:uid="{00000000-0005-0000-0000-00002D000000}"/>
    <cellStyle name="Normal 6 2 2" xfId="51" xr:uid="{00000000-0005-0000-0000-00002E000000}"/>
    <cellStyle name="Normal 7" xfId="52" xr:uid="{00000000-0005-0000-0000-00002F000000}"/>
    <cellStyle name="Note 2" xfId="39" xr:uid="{00000000-0005-0000-0000-000030000000}"/>
    <cellStyle name="Output 2" xfId="40" xr:uid="{00000000-0005-0000-0000-000031000000}"/>
    <cellStyle name="Title 2" xfId="41" xr:uid="{00000000-0005-0000-0000-000032000000}"/>
    <cellStyle name="Total 2" xfId="42" xr:uid="{00000000-0005-0000-0000-000033000000}"/>
    <cellStyle name="Warning Text 2" xfId="43" xr:uid="{00000000-0005-0000-0000-000034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142877</xdr:colOff>
      <xdr:row>35</xdr:row>
      <xdr:rowOff>5792</xdr:rowOff>
    </xdr:from>
    <xdr:to>
      <xdr:col>25</xdr:col>
      <xdr:colOff>1374150</xdr:colOff>
      <xdr:row>36</xdr:row>
      <xdr:rowOff>428624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9144002" y="9206942"/>
          <a:ext cx="7374898" cy="622857"/>
          <a:chOff x="9144001" y="9206942"/>
          <a:chExt cx="6543674" cy="622857"/>
        </a:xfrm>
      </xdr:grpSpPr>
      <xdr:pic>
        <xdr:nvPicPr>
          <xdr:cNvPr id="3" name="Object 2" descr="image00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44001" y="9206942"/>
            <a:ext cx="2838450" cy="6228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ject 3" descr="image003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049250" y="9250834"/>
            <a:ext cx="2638425" cy="5789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19</xdr:col>
      <xdr:colOff>304800</xdr:colOff>
      <xdr:row>0</xdr:row>
      <xdr:rowOff>104775</xdr:rowOff>
    </xdr:from>
    <xdr:to>
      <xdr:col>25</xdr:col>
      <xdr:colOff>1543050</xdr:colOff>
      <xdr:row>4</xdr:row>
      <xdr:rowOff>200025</xdr:rowOff>
    </xdr:to>
    <xdr:pic>
      <xdr:nvPicPr>
        <xdr:cNvPr id="13" name="Picture 12" descr="Email Signature Logo SEPTEMBER 2017 - updated13 9 2017#3">
          <a:extLst>
            <a:ext uri="{FF2B5EF4-FFF2-40B4-BE49-F238E27FC236}">
              <a16:creationId xmlns:a16="http://schemas.microsoft.com/office/drawing/2014/main" id="{21C53130-930C-47D4-B9A3-23833FFF626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5" y="104775"/>
          <a:ext cx="3648075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G212"/>
  <sheetViews>
    <sheetView showGridLines="0" tabSelected="1" zoomScaleNormal="100" workbookViewId="0">
      <selection activeCell="W8" sqref="W8"/>
    </sheetView>
  </sheetViews>
  <sheetFormatPr defaultColWidth="8.7109375" defaultRowHeight="15" outlineLevelCol="1" x14ac:dyDescent="0.25"/>
  <cols>
    <col min="1" max="1" width="19.140625" style="11" customWidth="1"/>
    <col min="2" max="2" width="11" style="11" customWidth="1"/>
    <col min="3" max="3" width="11.140625" style="11" customWidth="1"/>
    <col min="4" max="4" width="7" style="11" customWidth="1"/>
    <col min="5" max="5" width="5.42578125" style="11" customWidth="1"/>
    <col min="6" max="6" width="17" style="11" customWidth="1"/>
    <col min="7" max="7" width="10.7109375" style="11" customWidth="1"/>
    <col min="8" max="9" width="6.140625" style="11" customWidth="1"/>
    <col min="10" max="10" width="3.5703125" style="11" bestFit="1" customWidth="1"/>
    <col min="11" max="11" width="6.85546875" style="11" customWidth="1"/>
    <col min="12" max="13" width="5.42578125" style="11" bestFit="1" customWidth="1"/>
    <col min="14" max="14" width="9.42578125" style="11" customWidth="1"/>
    <col min="15" max="15" width="10.5703125" style="11" bestFit="1" customWidth="1"/>
    <col min="16" max="17" width="12.7109375" style="11" customWidth="1"/>
    <col min="18" max="18" width="21.42578125" style="11" customWidth="1"/>
    <col min="19" max="20" width="9.140625" style="11" bestFit="1" customWidth="1"/>
    <col min="21" max="21" width="5.140625" style="11" customWidth="1"/>
    <col min="22" max="22" width="5.42578125" style="11" customWidth="1"/>
    <col min="23" max="23" width="4.42578125" style="11" customWidth="1"/>
    <col min="24" max="25" width="6" style="11" customWidth="1"/>
    <col min="26" max="26" width="30.140625" style="11" customWidth="1"/>
    <col min="27" max="27" width="8.7109375" style="11" hidden="1" customWidth="1" outlineLevel="1"/>
    <col min="28" max="28" width="8.7109375" style="29" hidden="1" customWidth="1" outlineLevel="1"/>
    <col min="29" max="29" width="8.7109375" style="11" hidden="1" customWidth="1" outlineLevel="1"/>
    <col min="30" max="30" width="20" style="11" hidden="1" customWidth="1" outlineLevel="1"/>
    <col min="31" max="32" width="8.7109375" style="29" hidden="1" customWidth="1" outlineLevel="1"/>
    <col min="33" max="36" width="8.7109375" style="11" hidden="1" customWidth="1" outlineLevel="1"/>
    <col min="37" max="37" width="14.7109375" style="11" hidden="1" customWidth="1" outlineLevel="1"/>
    <col min="38" max="38" width="18" style="11" hidden="1" customWidth="1" outlineLevel="1"/>
    <col min="39" max="39" width="18.85546875" style="11" hidden="1" customWidth="1" outlineLevel="1"/>
    <col min="40" max="40" width="43.85546875" style="11" hidden="1" customWidth="1" outlineLevel="1"/>
    <col min="41" max="42" width="32.28515625" style="11" hidden="1" customWidth="1" outlineLevel="1"/>
    <col min="43" max="45" width="8.7109375" style="11" hidden="1" customWidth="1" outlineLevel="1"/>
    <col min="46" max="47" width="15" style="11" hidden="1" customWidth="1" outlineLevel="1"/>
    <col min="48" max="48" width="11.7109375" style="11" hidden="1" customWidth="1" outlineLevel="1"/>
    <col min="49" max="50" width="8.7109375" style="11" hidden="1" customWidth="1" outlineLevel="1"/>
    <col min="51" max="51" width="43.42578125" style="39" hidden="1" customWidth="1" outlineLevel="1"/>
    <col min="52" max="53" width="8.7109375" style="11" hidden="1" customWidth="1" outlineLevel="1"/>
    <col min="54" max="54" width="8.7109375" style="11" collapsed="1"/>
    <col min="55" max="16384" width="8.7109375" style="11"/>
  </cols>
  <sheetData>
    <row r="1" spans="1:59" s="1" customFormat="1" ht="17.100000000000001" customHeight="1" thickBot="1" x14ac:dyDescent="0.3">
      <c r="A1" s="40" t="s">
        <v>5</v>
      </c>
      <c r="B1" s="41"/>
      <c r="C1" s="41"/>
      <c r="D1" s="41"/>
      <c r="E1" s="41"/>
      <c r="F1" s="41"/>
      <c r="G1" s="41"/>
      <c r="H1" s="41" t="s">
        <v>334</v>
      </c>
      <c r="I1" s="41"/>
      <c r="J1" s="41"/>
      <c r="K1" s="41"/>
      <c r="L1" s="42"/>
      <c r="M1" s="42"/>
      <c r="N1" s="42"/>
      <c r="O1" s="42"/>
      <c r="P1" s="43"/>
      <c r="Q1" s="43"/>
      <c r="R1" s="43"/>
      <c r="S1" s="43"/>
      <c r="T1" s="43"/>
      <c r="U1" s="43"/>
      <c r="V1" s="43"/>
      <c r="W1" s="43"/>
      <c r="X1" s="43"/>
      <c r="Y1" s="43"/>
      <c r="Z1" s="44"/>
      <c r="AB1" s="2" t="s">
        <v>18</v>
      </c>
      <c r="AC1" s="3" t="s">
        <v>37</v>
      </c>
      <c r="AD1" s="4"/>
      <c r="AE1" s="4" t="s">
        <v>38</v>
      </c>
      <c r="AF1" s="2" t="s">
        <v>2</v>
      </c>
      <c r="AG1" s="3" t="s">
        <v>21</v>
      </c>
      <c r="AH1" s="4" t="s">
        <v>22</v>
      </c>
      <c r="AI1" s="2" t="s">
        <v>23</v>
      </c>
      <c r="AJ1" s="5" t="s">
        <v>24</v>
      </c>
      <c r="AK1" s="4" t="s">
        <v>25</v>
      </c>
      <c r="AL1" s="2" t="s">
        <v>26</v>
      </c>
      <c r="AM1" s="3" t="s">
        <v>27</v>
      </c>
      <c r="AN1" s="4" t="s">
        <v>28</v>
      </c>
      <c r="AO1" s="2" t="s">
        <v>103</v>
      </c>
      <c r="AP1" s="2" t="s">
        <v>29</v>
      </c>
      <c r="AQ1" s="3" t="s">
        <v>30</v>
      </c>
      <c r="AR1" s="4" t="s">
        <v>89</v>
      </c>
      <c r="AS1" s="2" t="s">
        <v>31</v>
      </c>
      <c r="AT1" s="3" t="s">
        <v>4</v>
      </c>
      <c r="AU1" s="3" t="s">
        <v>4</v>
      </c>
      <c r="AV1" s="6" t="s">
        <v>39</v>
      </c>
      <c r="AW1" s="6" t="s">
        <v>114</v>
      </c>
      <c r="AX1" s="7"/>
      <c r="AY1" s="32" t="s">
        <v>81</v>
      </c>
      <c r="AZ1" s="7">
        <v>28</v>
      </c>
      <c r="BA1" s="7"/>
      <c r="BB1" s="7"/>
      <c r="BC1" s="7"/>
      <c r="BD1" s="7"/>
      <c r="BE1" s="7"/>
      <c r="BF1" s="7"/>
      <c r="BG1" s="7"/>
    </row>
    <row r="2" spans="1:59" s="1" customFormat="1" ht="16.5" thickBot="1" x14ac:dyDescent="0.3">
      <c r="A2" s="151" t="s">
        <v>43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  <c r="L2" s="153"/>
      <c r="M2" s="153"/>
      <c r="N2" s="153"/>
      <c r="O2" s="153"/>
      <c r="P2" s="45"/>
      <c r="Q2" s="46"/>
      <c r="R2" s="46"/>
      <c r="S2" s="46"/>
      <c r="T2" s="46"/>
      <c r="U2" s="46"/>
      <c r="V2" s="46"/>
      <c r="W2" s="46"/>
      <c r="X2" s="46"/>
      <c r="Y2" s="46"/>
      <c r="Z2" s="47"/>
      <c r="AB2" s="8"/>
      <c r="AC2" s="7"/>
      <c r="AD2" s="7"/>
      <c r="AE2" s="8"/>
      <c r="AF2" s="8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33" t="s">
        <v>84</v>
      </c>
      <c r="AZ2" s="7">
        <f>AZ1</f>
        <v>28</v>
      </c>
      <c r="BA2" s="7"/>
      <c r="BB2" s="7"/>
      <c r="BC2" s="7"/>
      <c r="BD2" s="7"/>
      <c r="BE2" s="7"/>
      <c r="BF2" s="7"/>
      <c r="BG2" s="7"/>
    </row>
    <row r="3" spans="1:59" ht="15.75" thickBot="1" x14ac:dyDescent="0.3">
      <c r="A3" s="48" t="s">
        <v>6</v>
      </c>
      <c r="B3" s="49" t="s">
        <v>7</v>
      </c>
      <c r="C3" s="50"/>
      <c r="D3" s="50"/>
      <c r="E3" s="50"/>
      <c r="F3" s="91"/>
      <c r="G3" s="92"/>
      <c r="H3" s="92"/>
      <c r="I3" s="92"/>
      <c r="J3" s="92"/>
      <c r="K3" s="92"/>
      <c r="L3" s="92"/>
      <c r="M3" s="92"/>
      <c r="N3" s="51"/>
      <c r="O3" s="52"/>
      <c r="P3" s="52"/>
      <c r="Q3" s="52"/>
      <c r="R3" s="53"/>
      <c r="S3" s="53"/>
      <c r="T3" s="53"/>
      <c r="U3" s="53"/>
      <c r="V3" s="53"/>
      <c r="W3" s="53"/>
      <c r="X3" s="53"/>
      <c r="Y3" s="53"/>
      <c r="Z3" s="54"/>
      <c r="AB3" s="12" t="s">
        <v>93</v>
      </c>
      <c r="AC3" s="13" t="s">
        <v>45</v>
      </c>
      <c r="AD3" s="12" t="s">
        <v>48</v>
      </c>
      <c r="AE3" s="12">
        <v>1</v>
      </c>
      <c r="AF3" s="12">
        <v>90</v>
      </c>
      <c r="AG3" s="13" t="s">
        <v>49</v>
      </c>
      <c r="AH3" s="13" t="s">
        <v>49</v>
      </c>
      <c r="AI3" s="13" t="s">
        <v>49</v>
      </c>
      <c r="AJ3" s="13"/>
      <c r="AK3" s="13" t="s">
        <v>78</v>
      </c>
      <c r="AL3" s="13" t="s">
        <v>80</v>
      </c>
      <c r="AM3" s="13" t="s">
        <v>80</v>
      </c>
      <c r="AN3" s="13" t="s">
        <v>50</v>
      </c>
      <c r="AO3" s="13" t="s">
        <v>107</v>
      </c>
      <c r="AP3" s="13" t="s">
        <v>56</v>
      </c>
      <c r="AQ3" s="13" t="s">
        <v>51</v>
      </c>
      <c r="AR3" s="13" t="s">
        <v>91</v>
      </c>
      <c r="AS3" s="13" t="s">
        <v>51</v>
      </c>
      <c r="AT3" s="13" t="s">
        <v>52</v>
      </c>
      <c r="AU3" s="13" t="s">
        <v>52</v>
      </c>
      <c r="AV3" s="13" t="s">
        <v>53</v>
      </c>
      <c r="AW3" s="13" t="s">
        <v>119</v>
      </c>
      <c r="AX3" s="13"/>
      <c r="AY3" s="33" t="s">
        <v>85</v>
      </c>
      <c r="AZ3" s="7">
        <f t="shared" ref="AZ3:AZ13" si="0">AZ2</f>
        <v>28</v>
      </c>
      <c r="BA3" s="13"/>
      <c r="BB3" s="13"/>
      <c r="BC3" s="13"/>
      <c r="BD3" s="13"/>
      <c r="BE3" s="13"/>
      <c r="BF3" s="13"/>
      <c r="BG3" s="13"/>
    </row>
    <row r="4" spans="1:59" ht="15.75" thickBot="1" x14ac:dyDescent="0.3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3"/>
      <c r="O4" s="53"/>
      <c r="P4" s="53"/>
      <c r="Q4" s="57" t="s">
        <v>8</v>
      </c>
      <c r="R4" s="53"/>
      <c r="S4" s="53"/>
      <c r="T4" s="53"/>
      <c r="U4" s="53"/>
      <c r="V4" s="53"/>
      <c r="W4" s="53"/>
      <c r="X4" s="53"/>
      <c r="Y4" s="53"/>
      <c r="Z4" s="54"/>
      <c r="AB4" s="12" t="s">
        <v>40</v>
      </c>
      <c r="AC4" s="13" t="s">
        <v>46</v>
      </c>
      <c r="AD4" s="17" t="s">
        <v>0</v>
      </c>
      <c r="AE4" s="12">
        <v>2</v>
      </c>
      <c r="AF4" s="12">
        <v>150</v>
      </c>
      <c r="AG4" s="13" t="s">
        <v>3</v>
      </c>
      <c r="AH4" s="13" t="s">
        <v>3</v>
      </c>
      <c r="AI4" s="30" t="s">
        <v>74</v>
      </c>
      <c r="AJ4" s="13"/>
      <c r="AK4" s="13" t="s">
        <v>77</v>
      </c>
      <c r="AL4" s="13" t="s">
        <v>79</v>
      </c>
      <c r="AM4" s="13" t="s">
        <v>79</v>
      </c>
      <c r="AN4" s="13" t="s">
        <v>55</v>
      </c>
      <c r="AO4" s="30" t="s">
        <v>108</v>
      </c>
      <c r="AP4" s="30" t="s">
        <v>75</v>
      </c>
      <c r="AQ4" s="13" t="s">
        <v>57</v>
      </c>
      <c r="AR4" s="13" t="s">
        <v>90</v>
      </c>
      <c r="AS4" s="13" t="s">
        <v>57</v>
      </c>
      <c r="AT4" s="13" t="s">
        <v>58</v>
      </c>
      <c r="AU4" s="13" t="s">
        <v>58</v>
      </c>
      <c r="AV4" s="13" t="s">
        <v>59</v>
      </c>
      <c r="AW4" s="13" t="s">
        <v>120</v>
      </c>
      <c r="AX4" s="13"/>
      <c r="AY4" s="34" t="s">
        <v>201</v>
      </c>
      <c r="AZ4" s="7">
        <f t="shared" si="0"/>
        <v>28</v>
      </c>
      <c r="BA4" s="13"/>
      <c r="BB4" s="13"/>
      <c r="BC4" s="13"/>
      <c r="BD4" s="13"/>
      <c r="BE4" s="13"/>
      <c r="BF4" s="13"/>
      <c r="BG4" s="13"/>
    </row>
    <row r="5" spans="1:59" ht="19.5" customHeight="1" thickBot="1" x14ac:dyDescent="0.3">
      <c r="A5" s="58" t="s">
        <v>9</v>
      </c>
      <c r="B5" s="154" t="s">
        <v>98</v>
      </c>
      <c r="C5" s="155"/>
      <c r="D5" s="156"/>
      <c r="E5" s="58" t="s">
        <v>10</v>
      </c>
      <c r="F5" s="154" t="s">
        <v>99</v>
      </c>
      <c r="G5" s="155"/>
      <c r="H5" s="156"/>
      <c r="I5" s="126" t="s">
        <v>11</v>
      </c>
      <c r="J5" s="127"/>
      <c r="K5" s="128"/>
      <c r="L5" s="157"/>
      <c r="M5" s="158"/>
      <c r="N5" s="58" t="s">
        <v>12</v>
      </c>
      <c r="O5" s="59">
        <f ca="1">TODAY()</f>
        <v>44147</v>
      </c>
      <c r="P5" s="58" t="s">
        <v>13</v>
      </c>
      <c r="Q5" s="135">
        <f ca="1">O5+VLOOKUP(Z8,$AY$1:$AZ$212,2,0)</f>
        <v>44175</v>
      </c>
      <c r="R5" s="136"/>
      <c r="S5" s="9"/>
      <c r="T5" s="9"/>
      <c r="U5" s="9"/>
      <c r="V5" s="9"/>
      <c r="W5" s="9"/>
      <c r="X5" s="9"/>
      <c r="Y5" s="9"/>
      <c r="Z5" s="10"/>
      <c r="AB5" s="12" t="s">
        <v>100</v>
      </c>
      <c r="AC5" s="13"/>
      <c r="AD5" s="12" t="s">
        <v>54</v>
      </c>
      <c r="AE5" s="12">
        <v>3</v>
      </c>
      <c r="AF5" s="12"/>
      <c r="AG5" s="13"/>
      <c r="AH5" s="13"/>
      <c r="AI5" s="13"/>
      <c r="AJ5" s="13"/>
      <c r="AK5" s="13"/>
      <c r="AL5" s="13" t="s">
        <v>61</v>
      </c>
      <c r="AM5" s="13" t="s">
        <v>61</v>
      </c>
      <c r="AN5" s="13" t="s">
        <v>62</v>
      </c>
      <c r="AO5" s="17" t="s">
        <v>106</v>
      </c>
      <c r="AP5" s="30" t="s">
        <v>104</v>
      </c>
      <c r="AQ5" s="13"/>
      <c r="AR5" s="13"/>
      <c r="AS5" s="13"/>
      <c r="AT5" s="13" t="s">
        <v>63</v>
      </c>
      <c r="AU5" s="13" t="s">
        <v>64</v>
      </c>
      <c r="AV5" s="13"/>
      <c r="AW5" s="13" t="s">
        <v>121</v>
      </c>
      <c r="AX5" s="13"/>
      <c r="AY5" s="34" t="s">
        <v>202</v>
      </c>
      <c r="AZ5" s="7">
        <f t="shared" si="0"/>
        <v>28</v>
      </c>
      <c r="BA5" s="13"/>
      <c r="BB5" s="13"/>
      <c r="BC5" s="13"/>
      <c r="BD5" s="13"/>
      <c r="BE5" s="13"/>
      <c r="BF5" s="13"/>
      <c r="BG5" s="13"/>
    </row>
    <row r="6" spans="1:59" ht="12" customHeight="1" thickBot="1" x14ac:dyDescent="0.3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2"/>
      <c r="AB6" s="12"/>
      <c r="AC6" s="13"/>
      <c r="AD6" s="12" t="s">
        <v>60</v>
      </c>
      <c r="AE6" s="12">
        <v>4</v>
      </c>
      <c r="AF6" s="12"/>
      <c r="AG6" s="13"/>
      <c r="AH6" s="13"/>
      <c r="AI6" s="13"/>
      <c r="AJ6" s="13"/>
      <c r="AK6" s="13"/>
      <c r="AL6" s="13" t="s">
        <v>66</v>
      </c>
      <c r="AM6" s="13" t="s">
        <v>66</v>
      </c>
      <c r="AN6" s="13"/>
      <c r="AO6" s="30" t="s">
        <v>104</v>
      </c>
      <c r="AP6" s="17" t="s">
        <v>106</v>
      </c>
      <c r="AQ6" s="13"/>
      <c r="AR6" s="13"/>
      <c r="AS6" s="13"/>
      <c r="AT6" s="13" t="s">
        <v>67</v>
      </c>
      <c r="AU6" s="13"/>
      <c r="AV6" s="13"/>
      <c r="AW6" s="13" t="s">
        <v>122</v>
      </c>
      <c r="AX6" s="13"/>
      <c r="AY6" s="33" t="s">
        <v>203</v>
      </c>
      <c r="AZ6" s="7">
        <f t="shared" si="0"/>
        <v>28</v>
      </c>
      <c r="BA6" s="13"/>
      <c r="BB6" s="13"/>
      <c r="BC6" s="13"/>
      <c r="BD6" s="13"/>
      <c r="BE6" s="13"/>
      <c r="BF6" s="13"/>
      <c r="BG6" s="13"/>
    </row>
    <row r="7" spans="1:59" s="14" customFormat="1" ht="80.25" customHeight="1" thickBot="1" x14ac:dyDescent="0.3">
      <c r="A7" s="63" t="s">
        <v>14</v>
      </c>
      <c r="B7" s="64" t="s">
        <v>42</v>
      </c>
      <c r="C7" s="65" t="s">
        <v>15</v>
      </c>
      <c r="D7" s="66" t="s">
        <v>16</v>
      </c>
      <c r="E7" s="67" t="s">
        <v>17</v>
      </c>
      <c r="F7" s="68" t="s">
        <v>18</v>
      </c>
      <c r="G7" s="68" t="s">
        <v>41</v>
      </c>
      <c r="H7" s="69" t="s">
        <v>19</v>
      </c>
      <c r="I7" s="70" t="s">
        <v>20</v>
      </c>
      <c r="J7" s="67" t="s">
        <v>2</v>
      </c>
      <c r="K7" s="68" t="s">
        <v>97</v>
      </c>
      <c r="L7" s="69" t="s">
        <v>22</v>
      </c>
      <c r="M7" s="67" t="s">
        <v>23</v>
      </c>
      <c r="N7" s="71" t="s">
        <v>111</v>
      </c>
      <c r="O7" s="69" t="s">
        <v>94</v>
      </c>
      <c r="P7" s="67" t="s">
        <v>95</v>
      </c>
      <c r="Q7" s="68" t="s">
        <v>96</v>
      </c>
      <c r="R7" s="69" t="s">
        <v>28</v>
      </c>
      <c r="S7" s="67" t="s">
        <v>117</v>
      </c>
      <c r="T7" s="67" t="s">
        <v>118</v>
      </c>
      <c r="U7" s="68" t="s">
        <v>30</v>
      </c>
      <c r="V7" s="69" t="s">
        <v>92</v>
      </c>
      <c r="W7" s="67" t="s">
        <v>31</v>
      </c>
      <c r="X7" s="67" t="s">
        <v>115</v>
      </c>
      <c r="Y7" s="67" t="s">
        <v>116</v>
      </c>
      <c r="Z7" s="72" t="s">
        <v>4</v>
      </c>
      <c r="AB7" s="12"/>
      <c r="AC7" s="13"/>
      <c r="AD7" s="12" t="s">
        <v>65</v>
      </c>
      <c r="AE7" s="12">
        <v>5</v>
      </c>
      <c r="AF7" s="12"/>
      <c r="AG7" s="13"/>
      <c r="AH7" s="13"/>
      <c r="AI7" s="13"/>
      <c r="AJ7" s="13"/>
      <c r="AK7" s="13"/>
      <c r="AL7" s="13" t="s">
        <v>86</v>
      </c>
      <c r="AM7" s="13" t="s">
        <v>86</v>
      </c>
      <c r="AN7" s="13"/>
      <c r="AO7" s="30" t="s">
        <v>109</v>
      </c>
      <c r="AP7" s="13" t="s">
        <v>101</v>
      </c>
      <c r="AQ7" s="13"/>
      <c r="AR7" s="13"/>
      <c r="AS7" s="13"/>
      <c r="AT7" s="13" t="s">
        <v>64</v>
      </c>
      <c r="AU7" s="13"/>
      <c r="AV7" s="13"/>
      <c r="AW7" s="13" t="s">
        <v>123</v>
      </c>
      <c r="AX7" s="13"/>
      <c r="AY7" s="33" t="s">
        <v>204</v>
      </c>
      <c r="AZ7" s="7">
        <f t="shared" si="0"/>
        <v>28</v>
      </c>
      <c r="BA7" s="13"/>
      <c r="BB7" s="13"/>
      <c r="BC7" s="13"/>
      <c r="BD7" s="13"/>
      <c r="BE7" s="13"/>
      <c r="BF7" s="13"/>
      <c r="BG7" s="13"/>
    </row>
    <row r="8" spans="1:59" s="16" customFormat="1" ht="24" customHeight="1" thickBot="1" x14ac:dyDescent="0.3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  <c r="Q8" s="80"/>
      <c r="R8" s="79"/>
      <c r="S8" s="79"/>
      <c r="T8" s="79"/>
      <c r="U8" s="79"/>
      <c r="V8" s="79"/>
      <c r="W8" s="79"/>
      <c r="X8" s="79"/>
      <c r="Y8" s="79"/>
      <c r="Z8" s="81" t="s">
        <v>84</v>
      </c>
      <c r="AB8" s="17"/>
      <c r="AC8" s="17"/>
      <c r="AD8" s="15" t="s">
        <v>68</v>
      </c>
      <c r="AE8" s="12">
        <v>6</v>
      </c>
      <c r="AF8" s="17"/>
      <c r="AG8" s="17"/>
      <c r="AH8" s="17"/>
      <c r="AI8" s="17"/>
      <c r="AJ8" s="17"/>
      <c r="AK8" s="17"/>
      <c r="AL8" s="13" t="s">
        <v>87</v>
      </c>
      <c r="AM8" s="13" t="s">
        <v>87</v>
      </c>
      <c r="AN8" s="17"/>
      <c r="AO8" s="30" t="s">
        <v>110</v>
      </c>
      <c r="AP8" s="30" t="s">
        <v>102</v>
      </c>
      <c r="AQ8" s="17"/>
      <c r="AR8" s="17"/>
      <c r="AS8" s="17"/>
      <c r="AT8" s="17"/>
      <c r="AU8" s="17"/>
      <c r="AV8" s="17"/>
      <c r="AW8" s="17" t="s">
        <v>124</v>
      </c>
      <c r="AX8" s="17"/>
      <c r="AY8" s="33" t="s">
        <v>205</v>
      </c>
      <c r="AZ8" s="7">
        <f t="shared" si="0"/>
        <v>28</v>
      </c>
      <c r="BA8" s="17"/>
      <c r="BB8" s="17"/>
      <c r="BC8" s="17"/>
      <c r="BD8" s="17"/>
      <c r="BE8" s="17"/>
      <c r="BF8" s="17"/>
      <c r="BG8" s="17"/>
    </row>
    <row r="9" spans="1:59" s="16" customFormat="1" ht="24" customHeight="1" thickBot="1" x14ac:dyDescent="0.3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4" t="s">
        <v>81</v>
      </c>
      <c r="AB9" s="17"/>
      <c r="AC9" s="17"/>
      <c r="AD9" s="18" t="s">
        <v>1</v>
      </c>
      <c r="AE9" s="12">
        <v>7</v>
      </c>
      <c r="AF9" s="17"/>
      <c r="AG9" s="17"/>
      <c r="AH9" s="17"/>
      <c r="AI9" s="17"/>
      <c r="AJ9" s="17"/>
      <c r="AK9" s="17"/>
      <c r="AL9" s="13" t="s">
        <v>88</v>
      </c>
      <c r="AM9" s="13" t="s">
        <v>88</v>
      </c>
      <c r="AN9" s="17"/>
      <c r="AO9" s="17" t="s">
        <v>105</v>
      </c>
      <c r="AP9" s="17" t="s">
        <v>105</v>
      </c>
      <c r="AQ9" s="17"/>
      <c r="AR9" s="17"/>
      <c r="AS9" s="17"/>
      <c r="AT9" s="17"/>
      <c r="AU9" s="17"/>
      <c r="AV9" s="17"/>
      <c r="AW9" s="17" t="s">
        <v>125</v>
      </c>
      <c r="AX9" s="17"/>
      <c r="AY9" s="33" t="s">
        <v>206</v>
      </c>
      <c r="AZ9" s="7">
        <f t="shared" si="0"/>
        <v>28</v>
      </c>
      <c r="BA9" s="17"/>
      <c r="BB9" s="17"/>
      <c r="BC9" s="17"/>
      <c r="BD9" s="17"/>
      <c r="BE9" s="17"/>
      <c r="BF9" s="17"/>
      <c r="BG9" s="17"/>
    </row>
    <row r="10" spans="1:59" s="16" customFormat="1" ht="24" customHeight="1" thickBot="1" x14ac:dyDescent="0.3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4" t="s">
        <v>81</v>
      </c>
      <c r="AB10" s="17"/>
      <c r="AC10" s="17"/>
      <c r="AD10" s="19" t="s">
        <v>70</v>
      </c>
      <c r="AE10" s="12">
        <v>8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30"/>
      <c r="AP10" s="30"/>
      <c r="AQ10" s="17"/>
      <c r="AR10" s="17"/>
      <c r="AS10" s="17"/>
      <c r="AT10" s="17"/>
      <c r="AU10" s="17"/>
      <c r="AV10" s="17"/>
      <c r="AW10" s="17" t="s">
        <v>126</v>
      </c>
      <c r="AX10" s="17"/>
      <c r="AY10" s="33" t="s">
        <v>207</v>
      </c>
      <c r="AZ10" s="7">
        <f t="shared" si="0"/>
        <v>28</v>
      </c>
      <c r="BA10" s="17"/>
      <c r="BB10" s="17"/>
      <c r="BC10" s="17"/>
      <c r="BD10" s="17"/>
      <c r="BE10" s="17"/>
      <c r="BF10" s="17"/>
      <c r="BG10" s="17"/>
    </row>
    <row r="11" spans="1:59" s="16" customFormat="1" ht="24" customHeight="1" thickBot="1" x14ac:dyDescent="0.3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4" t="s">
        <v>81</v>
      </c>
      <c r="AB11" s="17"/>
      <c r="AC11" s="17"/>
      <c r="AD11" s="18" t="s">
        <v>71</v>
      </c>
      <c r="AE11" s="12">
        <v>9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 t="s">
        <v>127</v>
      </c>
      <c r="AX11" s="17"/>
      <c r="AY11" s="33" t="s">
        <v>208</v>
      </c>
      <c r="AZ11" s="7">
        <f t="shared" si="0"/>
        <v>28</v>
      </c>
      <c r="BA11" s="17"/>
      <c r="BB11" s="17"/>
      <c r="BC11" s="17"/>
      <c r="BD11" s="17"/>
      <c r="BE11" s="17"/>
      <c r="BF11" s="17"/>
      <c r="BG11" s="17"/>
    </row>
    <row r="12" spans="1:59" s="16" customFormat="1" ht="24" customHeight="1" thickBot="1" x14ac:dyDescent="0.3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4" t="s">
        <v>81</v>
      </c>
      <c r="AB12" s="17"/>
      <c r="AC12" s="17"/>
      <c r="AD12" s="17" t="s">
        <v>72</v>
      </c>
      <c r="AE12" s="12">
        <v>10</v>
      </c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 t="s">
        <v>128</v>
      </c>
      <c r="AX12" s="17"/>
      <c r="AY12" s="33" t="s">
        <v>209</v>
      </c>
      <c r="AZ12" s="7">
        <f t="shared" si="0"/>
        <v>28</v>
      </c>
      <c r="BA12" s="17"/>
      <c r="BB12" s="17"/>
      <c r="BC12" s="17"/>
      <c r="BD12" s="17"/>
      <c r="BE12" s="17"/>
      <c r="BF12" s="17"/>
      <c r="BG12" s="17"/>
    </row>
    <row r="13" spans="1:59" s="16" customFormat="1" ht="24" customHeight="1" thickBot="1" x14ac:dyDescent="0.3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4" t="s">
        <v>81</v>
      </c>
      <c r="AB13" s="17"/>
      <c r="AC13" s="17"/>
      <c r="AD13" s="17" t="s">
        <v>73</v>
      </c>
      <c r="AE13" s="12">
        <v>11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33" t="s">
        <v>210</v>
      </c>
      <c r="AZ13" s="7">
        <f t="shared" si="0"/>
        <v>28</v>
      </c>
      <c r="BA13" s="17"/>
      <c r="BB13" s="17"/>
      <c r="BC13" s="17"/>
      <c r="BD13" s="17"/>
      <c r="BE13" s="17"/>
      <c r="BF13" s="17"/>
      <c r="BG13" s="17"/>
    </row>
    <row r="14" spans="1:59" s="16" customFormat="1" ht="24" customHeight="1" thickBot="1" x14ac:dyDescent="0.3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4" t="s">
        <v>81</v>
      </c>
      <c r="AB14" s="17"/>
      <c r="AC14" s="17"/>
      <c r="AD14" s="17" t="s">
        <v>69</v>
      </c>
      <c r="AE14" s="12">
        <v>12</v>
      </c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35" t="s">
        <v>76</v>
      </c>
      <c r="AZ14" s="17"/>
      <c r="BA14" s="17"/>
      <c r="BB14" s="17"/>
      <c r="BC14" s="17"/>
      <c r="BD14" s="17"/>
      <c r="BE14" s="17"/>
      <c r="BF14" s="17"/>
      <c r="BG14" s="17"/>
    </row>
    <row r="15" spans="1:59" s="16" customFormat="1" ht="24" customHeight="1" thickBot="1" x14ac:dyDescent="0.3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4" t="s">
        <v>81</v>
      </c>
      <c r="AB15" s="17"/>
      <c r="AC15" s="17"/>
      <c r="AD15" s="17" t="s">
        <v>113</v>
      </c>
      <c r="AE15" s="12">
        <v>13</v>
      </c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31" t="s">
        <v>82</v>
      </c>
      <c r="AZ15" s="17">
        <f>+AZ6+14</f>
        <v>42</v>
      </c>
      <c r="BA15" s="17"/>
      <c r="BB15" s="17"/>
      <c r="BC15" s="17"/>
      <c r="BD15" s="17"/>
      <c r="BE15" s="17"/>
      <c r="BF15" s="17"/>
      <c r="BG15" s="17"/>
    </row>
    <row r="16" spans="1:59" s="16" customFormat="1" ht="24" customHeight="1" thickBot="1" x14ac:dyDescent="0.3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4" t="s">
        <v>81</v>
      </c>
      <c r="AB16" s="17"/>
      <c r="AC16" s="17"/>
      <c r="AE16" s="12">
        <v>14</v>
      </c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37" t="s">
        <v>156</v>
      </c>
      <c r="AZ16" s="17">
        <f>AZ15</f>
        <v>42</v>
      </c>
      <c r="BA16" s="17"/>
      <c r="BB16" s="17"/>
      <c r="BC16" s="17"/>
      <c r="BD16" s="17"/>
      <c r="BE16" s="17"/>
      <c r="BF16" s="17"/>
      <c r="BG16" s="17"/>
    </row>
    <row r="17" spans="1:59" s="16" customFormat="1" ht="24" customHeight="1" thickBot="1" x14ac:dyDescent="0.3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4" t="s">
        <v>81</v>
      </c>
      <c r="AB17" s="17"/>
      <c r="AC17" s="17"/>
      <c r="AE17" s="12">
        <v>15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37" t="s">
        <v>157</v>
      </c>
      <c r="AZ17" s="17">
        <f>AZ16</f>
        <v>42</v>
      </c>
      <c r="BA17" s="17"/>
      <c r="BB17" s="17"/>
      <c r="BC17" s="17"/>
      <c r="BD17" s="17"/>
      <c r="BE17" s="17"/>
      <c r="BF17" s="17"/>
      <c r="BG17" s="17"/>
    </row>
    <row r="18" spans="1:59" s="16" customFormat="1" ht="24" customHeight="1" thickBot="1" x14ac:dyDescent="0.3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4" t="s">
        <v>81</v>
      </c>
      <c r="AB18" s="17"/>
      <c r="AC18" s="17"/>
      <c r="AE18" s="12">
        <v>16</v>
      </c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37" t="s">
        <v>158</v>
      </c>
      <c r="AZ18" s="17">
        <f t="shared" ref="AZ18:AZ81" si="1">AZ17</f>
        <v>42</v>
      </c>
      <c r="BA18" s="17"/>
      <c r="BB18" s="17"/>
      <c r="BC18" s="17"/>
      <c r="BD18" s="17"/>
      <c r="BE18" s="17"/>
      <c r="BF18" s="17"/>
      <c r="BG18" s="17"/>
    </row>
    <row r="19" spans="1:59" s="16" customFormat="1" ht="24" customHeight="1" thickBot="1" x14ac:dyDescent="0.3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4" t="s">
        <v>81</v>
      </c>
      <c r="AB19" s="17"/>
      <c r="AC19" s="17"/>
      <c r="AE19" s="12">
        <v>17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37" t="s">
        <v>258</v>
      </c>
      <c r="AZ19" s="17">
        <f t="shared" si="1"/>
        <v>42</v>
      </c>
      <c r="BA19" s="17"/>
      <c r="BB19" s="17"/>
      <c r="BC19" s="17"/>
      <c r="BD19" s="17"/>
      <c r="BE19" s="17"/>
      <c r="BF19" s="17"/>
      <c r="BG19" s="17"/>
    </row>
    <row r="20" spans="1:59" s="20" customFormat="1" ht="24" customHeight="1" thickBot="1" x14ac:dyDescent="0.3">
      <c r="A20" s="85"/>
      <c r="B20" s="86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/>
      <c r="AB20" s="17"/>
      <c r="AC20" s="17"/>
      <c r="AE20" s="12">
        <v>18</v>
      </c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36" t="s">
        <v>259</v>
      </c>
      <c r="AZ20" s="17">
        <f t="shared" si="1"/>
        <v>42</v>
      </c>
      <c r="BA20" s="17"/>
      <c r="BB20" s="17"/>
      <c r="BC20" s="17"/>
      <c r="BD20" s="17"/>
      <c r="BE20" s="17"/>
      <c r="BF20" s="17"/>
      <c r="BG20" s="17"/>
    </row>
    <row r="21" spans="1:59" s="26" customFormat="1" ht="15.75" thickBot="1" x14ac:dyDescent="0.25">
      <c r="A21" s="73"/>
      <c r="B21" s="74"/>
      <c r="C21" s="74"/>
      <c r="D21" s="137" t="s">
        <v>32</v>
      </c>
      <c r="E21" s="138"/>
      <c r="F21" s="138"/>
      <c r="G21" s="139"/>
      <c r="H21" s="75">
        <f>(H8*I8)+(H9*I9)+(H10*I10)+(H11*I11)+(H12*I12)+(H13*I13)+(H14*I14)+(H15*I15)+(H16*I16)+(H17*I17)+(H18*I18)+(H19*I19)+(H20*I20)</f>
        <v>0</v>
      </c>
      <c r="I21" s="76"/>
      <c r="J21" s="74"/>
      <c r="K21" s="74"/>
      <c r="L21" s="74"/>
      <c r="M21" s="74"/>
      <c r="N21" s="74"/>
      <c r="O21" s="21"/>
      <c r="P21" s="22" t="s">
        <v>33</v>
      </c>
      <c r="Q21" s="23"/>
      <c r="R21" s="24"/>
      <c r="S21" s="23"/>
      <c r="T21" s="23"/>
      <c r="U21" s="23"/>
      <c r="V21" s="23"/>
      <c r="W21" s="23"/>
      <c r="X21" s="23"/>
      <c r="Y21" s="23"/>
      <c r="Z21" s="25"/>
      <c r="AB21" s="17"/>
      <c r="AC21" s="27"/>
      <c r="AE21" s="17">
        <v>19</v>
      </c>
      <c r="AF21" s="1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37" t="s">
        <v>159</v>
      </c>
      <c r="AZ21" s="17">
        <f t="shared" si="1"/>
        <v>42</v>
      </c>
      <c r="BA21" s="27"/>
      <c r="BB21" s="27"/>
      <c r="BC21" s="27"/>
      <c r="BD21" s="27"/>
      <c r="BE21" s="27"/>
      <c r="BF21" s="27"/>
      <c r="BG21" s="27"/>
    </row>
    <row r="22" spans="1:59" ht="15.75" thickBot="1" x14ac:dyDescent="0.3">
      <c r="A22" s="140" t="s">
        <v>34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2"/>
      <c r="O22" s="28"/>
      <c r="P22" s="143"/>
      <c r="Q22" s="144"/>
      <c r="R22" s="144"/>
      <c r="S22" s="144"/>
      <c r="T22" s="144"/>
      <c r="U22" s="144"/>
      <c r="V22" s="144"/>
      <c r="W22" s="144"/>
      <c r="X22" s="144"/>
      <c r="Y22" s="144"/>
      <c r="Z22" s="145"/>
      <c r="AB22" s="12"/>
      <c r="AC22" s="13"/>
      <c r="AD22" s="17"/>
      <c r="AE22" s="12">
        <v>20</v>
      </c>
      <c r="AF22" s="12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36" t="s">
        <v>260</v>
      </c>
      <c r="AZ22" s="17">
        <f t="shared" si="1"/>
        <v>42</v>
      </c>
      <c r="BA22" s="13"/>
      <c r="BB22" s="13"/>
      <c r="BC22" s="13"/>
      <c r="BD22" s="13"/>
      <c r="BE22" s="13"/>
      <c r="BF22" s="13"/>
      <c r="BG22" s="13"/>
    </row>
    <row r="23" spans="1:59" ht="15.95" customHeight="1" thickBot="1" x14ac:dyDescent="0.3">
      <c r="A23" s="126" t="s">
        <v>129</v>
      </c>
      <c r="B23" s="127"/>
      <c r="C23" s="127"/>
      <c r="D23" s="127"/>
      <c r="E23" s="127"/>
      <c r="F23" s="127"/>
      <c r="G23" s="127"/>
      <c r="H23" s="128"/>
      <c r="I23" s="77"/>
      <c r="J23" s="146" t="s">
        <v>35</v>
      </c>
      <c r="K23" s="147"/>
      <c r="L23" s="148"/>
      <c r="M23" s="149" t="s">
        <v>36</v>
      </c>
      <c r="N23" s="150"/>
      <c r="O23" s="28"/>
      <c r="P23" s="125"/>
      <c r="Q23" s="123"/>
      <c r="R23" s="123"/>
      <c r="S23" s="123"/>
      <c r="T23" s="123"/>
      <c r="U23" s="123"/>
      <c r="V23" s="123"/>
      <c r="W23" s="123"/>
      <c r="X23" s="123"/>
      <c r="Y23" s="123"/>
      <c r="Z23" s="124"/>
      <c r="AB23" s="12"/>
      <c r="AC23" s="13"/>
      <c r="AD23" s="17"/>
      <c r="AE23" s="12"/>
      <c r="AF23" s="12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36" t="s">
        <v>261</v>
      </c>
      <c r="AZ23" s="17">
        <f t="shared" si="1"/>
        <v>42</v>
      </c>
      <c r="BA23" s="13"/>
      <c r="BB23" s="13"/>
      <c r="BC23" s="13"/>
      <c r="BD23" s="13"/>
      <c r="BE23" s="13"/>
      <c r="BF23" s="13"/>
      <c r="BG23" s="13"/>
    </row>
    <row r="24" spans="1:59" ht="15.95" customHeight="1" thickBot="1" x14ac:dyDescent="0.3">
      <c r="A24" s="129"/>
      <c r="B24" s="130"/>
      <c r="C24" s="130"/>
      <c r="D24" s="130"/>
      <c r="E24" s="130"/>
      <c r="F24" s="130"/>
      <c r="G24" s="130"/>
      <c r="H24" s="131"/>
      <c r="I24" s="89"/>
      <c r="J24" s="132"/>
      <c r="K24" s="133"/>
      <c r="L24" s="134"/>
      <c r="M24" s="132"/>
      <c r="N24" s="134"/>
      <c r="O24" s="28"/>
      <c r="P24" s="122"/>
      <c r="Q24" s="123"/>
      <c r="R24" s="123"/>
      <c r="S24" s="123"/>
      <c r="T24" s="123"/>
      <c r="U24" s="123"/>
      <c r="V24" s="123"/>
      <c r="W24" s="123"/>
      <c r="X24" s="123"/>
      <c r="Y24" s="123"/>
      <c r="Z24" s="124"/>
      <c r="AB24" s="12"/>
      <c r="AC24" s="13"/>
      <c r="AD24" s="13"/>
      <c r="AE24" s="12"/>
      <c r="AF24" s="12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36" t="s">
        <v>262</v>
      </c>
      <c r="AZ24" s="17">
        <f t="shared" si="1"/>
        <v>42</v>
      </c>
      <c r="BA24" s="13"/>
      <c r="BB24" s="13"/>
      <c r="BC24" s="13"/>
      <c r="BD24" s="13"/>
      <c r="BE24" s="13"/>
      <c r="BF24" s="13"/>
      <c r="BG24" s="13"/>
    </row>
    <row r="25" spans="1:59" ht="15.95" customHeight="1" thickBot="1" x14ac:dyDescent="0.3">
      <c r="A25" s="129"/>
      <c r="B25" s="130"/>
      <c r="C25" s="130"/>
      <c r="D25" s="130"/>
      <c r="E25" s="130"/>
      <c r="F25" s="130"/>
      <c r="G25" s="130"/>
      <c r="H25" s="131"/>
      <c r="I25" s="89"/>
      <c r="J25" s="132"/>
      <c r="K25" s="133"/>
      <c r="L25" s="134"/>
      <c r="M25" s="132"/>
      <c r="N25" s="134"/>
      <c r="O25" s="28"/>
      <c r="P25" s="125"/>
      <c r="Q25" s="123"/>
      <c r="R25" s="123"/>
      <c r="S25" s="123"/>
      <c r="T25" s="123"/>
      <c r="U25" s="123"/>
      <c r="V25" s="123"/>
      <c r="W25" s="123"/>
      <c r="X25" s="123"/>
      <c r="Y25" s="123"/>
      <c r="Z25" s="124"/>
      <c r="AB25" s="12"/>
      <c r="AC25" s="13"/>
      <c r="AD25" s="13"/>
      <c r="AE25" s="12"/>
      <c r="AF25" s="12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36" t="s">
        <v>263</v>
      </c>
      <c r="AZ25" s="17">
        <f t="shared" si="1"/>
        <v>42</v>
      </c>
      <c r="BA25" s="13"/>
      <c r="BB25" s="13"/>
      <c r="BC25" s="13"/>
      <c r="BD25" s="13"/>
      <c r="BE25" s="13"/>
      <c r="BF25" s="13"/>
      <c r="BG25" s="13"/>
    </row>
    <row r="26" spans="1:59" ht="15.95" customHeight="1" thickBot="1" x14ac:dyDescent="0.3">
      <c r="A26" s="129"/>
      <c r="B26" s="130"/>
      <c r="C26" s="130"/>
      <c r="D26" s="130"/>
      <c r="E26" s="130"/>
      <c r="F26" s="130"/>
      <c r="G26" s="130"/>
      <c r="H26" s="131"/>
      <c r="I26" s="89"/>
      <c r="J26" s="132"/>
      <c r="K26" s="133"/>
      <c r="L26" s="134"/>
      <c r="M26" s="132"/>
      <c r="N26" s="134"/>
      <c r="O26" s="28"/>
      <c r="P26" s="122"/>
      <c r="Q26" s="123"/>
      <c r="R26" s="123"/>
      <c r="S26" s="123"/>
      <c r="T26" s="123"/>
      <c r="U26" s="123"/>
      <c r="V26" s="123"/>
      <c r="W26" s="123"/>
      <c r="X26" s="123"/>
      <c r="Y26" s="123"/>
      <c r="Z26" s="124"/>
      <c r="AB26" s="12"/>
      <c r="AC26" s="13"/>
      <c r="AD26" s="13"/>
      <c r="AE26" s="12"/>
      <c r="AF26" s="12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37" t="s">
        <v>264</v>
      </c>
      <c r="AZ26" s="17">
        <f t="shared" si="1"/>
        <v>42</v>
      </c>
      <c r="BA26" s="13"/>
      <c r="BB26" s="13"/>
      <c r="BC26" s="13"/>
      <c r="BD26" s="13"/>
      <c r="BE26" s="13"/>
      <c r="BF26" s="13"/>
      <c r="BG26" s="13"/>
    </row>
    <row r="27" spans="1:59" ht="15.95" customHeight="1" thickBot="1" x14ac:dyDescent="0.3">
      <c r="A27" s="129"/>
      <c r="B27" s="130"/>
      <c r="C27" s="130"/>
      <c r="D27" s="130"/>
      <c r="E27" s="130"/>
      <c r="F27" s="130"/>
      <c r="G27" s="130"/>
      <c r="H27" s="131"/>
      <c r="I27" s="89"/>
      <c r="J27" s="132"/>
      <c r="K27" s="133"/>
      <c r="L27" s="134"/>
      <c r="M27" s="132"/>
      <c r="N27" s="134"/>
      <c r="O27" s="28"/>
      <c r="P27" s="125"/>
      <c r="Q27" s="123"/>
      <c r="R27" s="123"/>
      <c r="S27" s="123"/>
      <c r="T27" s="123"/>
      <c r="U27" s="123"/>
      <c r="V27" s="123"/>
      <c r="W27" s="123"/>
      <c r="X27" s="123"/>
      <c r="Y27" s="123"/>
      <c r="Z27" s="124"/>
      <c r="AB27" s="12"/>
      <c r="AC27" s="13"/>
      <c r="AD27" s="13"/>
      <c r="AE27" s="12"/>
      <c r="AF27" s="12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37" t="s">
        <v>160</v>
      </c>
      <c r="AZ27" s="17">
        <f t="shared" si="1"/>
        <v>42</v>
      </c>
      <c r="BA27" s="13"/>
      <c r="BB27" s="13"/>
      <c r="BC27" s="13"/>
      <c r="BD27" s="13"/>
      <c r="BE27" s="13"/>
      <c r="BF27" s="13"/>
      <c r="BG27" s="13"/>
    </row>
    <row r="28" spans="1:59" ht="15.95" customHeight="1" thickBot="1" x14ac:dyDescent="0.3">
      <c r="A28" s="129"/>
      <c r="B28" s="130"/>
      <c r="C28" s="130"/>
      <c r="D28" s="130"/>
      <c r="E28" s="130"/>
      <c r="F28" s="130"/>
      <c r="G28" s="130"/>
      <c r="H28" s="131"/>
      <c r="I28" s="89"/>
      <c r="J28" s="132"/>
      <c r="K28" s="133"/>
      <c r="L28" s="134"/>
      <c r="M28" s="132"/>
      <c r="N28" s="134"/>
      <c r="O28" s="28"/>
      <c r="P28" s="122"/>
      <c r="Q28" s="123"/>
      <c r="R28" s="123"/>
      <c r="S28" s="123"/>
      <c r="T28" s="123"/>
      <c r="U28" s="123"/>
      <c r="V28" s="123"/>
      <c r="W28" s="123"/>
      <c r="X28" s="123"/>
      <c r="Y28" s="123"/>
      <c r="Z28" s="124"/>
      <c r="AB28" s="12"/>
      <c r="AC28" s="13"/>
      <c r="AD28" s="13"/>
      <c r="AE28" s="12"/>
      <c r="AF28" s="12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37" t="s">
        <v>161</v>
      </c>
      <c r="AZ28" s="17">
        <f t="shared" si="1"/>
        <v>42</v>
      </c>
      <c r="BA28" s="13"/>
      <c r="BB28" s="13"/>
      <c r="BC28" s="13"/>
      <c r="BD28" s="13"/>
      <c r="BE28" s="13"/>
      <c r="BF28" s="13"/>
      <c r="BG28" s="13"/>
    </row>
    <row r="29" spans="1:59" ht="15.95" customHeight="1" thickBot="1" x14ac:dyDescent="0.3">
      <c r="A29" s="129"/>
      <c r="B29" s="130"/>
      <c r="C29" s="130"/>
      <c r="D29" s="130"/>
      <c r="E29" s="130"/>
      <c r="F29" s="130"/>
      <c r="G29" s="130"/>
      <c r="H29" s="131"/>
      <c r="I29" s="89"/>
      <c r="J29" s="132"/>
      <c r="K29" s="133"/>
      <c r="L29" s="134"/>
      <c r="M29" s="132"/>
      <c r="N29" s="134"/>
      <c r="O29" s="28"/>
      <c r="P29" s="125"/>
      <c r="Q29" s="123"/>
      <c r="R29" s="123"/>
      <c r="S29" s="123"/>
      <c r="T29" s="123"/>
      <c r="U29" s="123"/>
      <c r="V29" s="123"/>
      <c r="W29" s="123"/>
      <c r="X29" s="123"/>
      <c r="Y29" s="123"/>
      <c r="Z29" s="124"/>
      <c r="AB29" s="12"/>
      <c r="AC29" s="13"/>
      <c r="AD29" s="13"/>
      <c r="AE29" s="12"/>
      <c r="AF29" s="12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36" t="s">
        <v>265</v>
      </c>
      <c r="AZ29" s="17">
        <f t="shared" si="1"/>
        <v>42</v>
      </c>
      <c r="BA29" s="13"/>
      <c r="BB29" s="13"/>
      <c r="BC29" s="13"/>
      <c r="BD29" s="13"/>
      <c r="BE29" s="13"/>
      <c r="BF29" s="13"/>
      <c r="BG29" s="13"/>
    </row>
    <row r="30" spans="1:59" ht="15.95" customHeight="1" thickBot="1" x14ac:dyDescent="0.3">
      <c r="A30" s="129"/>
      <c r="B30" s="130"/>
      <c r="C30" s="130"/>
      <c r="D30" s="130"/>
      <c r="E30" s="130"/>
      <c r="F30" s="130"/>
      <c r="G30" s="130"/>
      <c r="H30" s="131"/>
      <c r="I30" s="89"/>
      <c r="J30" s="132"/>
      <c r="K30" s="133"/>
      <c r="L30" s="134"/>
      <c r="M30" s="132"/>
      <c r="N30" s="134"/>
      <c r="O30" s="28"/>
      <c r="P30" s="122"/>
      <c r="Q30" s="123"/>
      <c r="R30" s="123"/>
      <c r="S30" s="123"/>
      <c r="T30" s="123"/>
      <c r="U30" s="123"/>
      <c r="V30" s="123"/>
      <c r="W30" s="123"/>
      <c r="X30" s="123"/>
      <c r="Y30" s="123"/>
      <c r="Z30" s="124"/>
      <c r="AB30" s="12"/>
      <c r="AC30" s="13"/>
      <c r="AD30" s="13"/>
      <c r="AE30" s="12"/>
      <c r="AF30" s="12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36" t="s">
        <v>266</v>
      </c>
      <c r="AZ30" s="17">
        <f t="shared" si="1"/>
        <v>42</v>
      </c>
      <c r="BA30" s="13"/>
      <c r="BB30" s="13"/>
      <c r="BC30" s="13"/>
      <c r="BD30" s="13"/>
      <c r="BE30" s="13"/>
      <c r="BF30" s="13"/>
      <c r="BG30" s="13"/>
    </row>
    <row r="31" spans="1:59" ht="15.95" customHeight="1" thickBot="1" x14ac:dyDescent="0.3">
      <c r="A31" s="129"/>
      <c r="B31" s="130"/>
      <c r="C31" s="130"/>
      <c r="D31" s="130"/>
      <c r="E31" s="130"/>
      <c r="F31" s="130"/>
      <c r="G31" s="130"/>
      <c r="H31" s="131"/>
      <c r="I31" s="89"/>
      <c r="J31" s="132"/>
      <c r="K31" s="133"/>
      <c r="L31" s="134"/>
      <c r="M31" s="132"/>
      <c r="N31" s="134"/>
      <c r="O31" s="28"/>
      <c r="P31" s="125"/>
      <c r="Q31" s="123"/>
      <c r="R31" s="123"/>
      <c r="S31" s="123"/>
      <c r="T31" s="123"/>
      <c r="U31" s="123"/>
      <c r="V31" s="123"/>
      <c r="W31" s="123"/>
      <c r="X31" s="123"/>
      <c r="Y31" s="123"/>
      <c r="Z31" s="124"/>
      <c r="AY31" s="36" t="s">
        <v>133</v>
      </c>
      <c r="AZ31" s="17">
        <f t="shared" si="1"/>
        <v>42</v>
      </c>
    </row>
    <row r="32" spans="1:59" ht="15.95" customHeight="1" thickBot="1" x14ac:dyDescent="0.3">
      <c r="A32" s="119"/>
      <c r="B32" s="120"/>
      <c r="C32" s="120"/>
      <c r="D32" s="120"/>
      <c r="E32" s="120"/>
      <c r="F32" s="120"/>
      <c r="G32" s="120"/>
      <c r="H32" s="121"/>
      <c r="I32" s="90"/>
      <c r="J32" s="113"/>
      <c r="K32" s="114"/>
      <c r="L32" s="115"/>
      <c r="M32" s="113"/>
      <c r="N32" s="115"/>
      <c r="O32" s="28"/>
      <c r="P32" s="122"/>
      <c r="Q32" s="123"/>
      <c r="R32" s="123"/>
      <c r="S32" s="123"/>
      <c r="T32" s="123"/>
      <c r="U32" s="123"/>
      <c r="V32" s="123"/>
      <c r="W32" s="123"/>
      <c r="X32" s="123"/>
      <c r="Y32" s="123"/>
      <c r="Z32" s="124"/>
      <c r="AY32" s="36" t="s">
        <v>267</v>
      </c>
      <c r="AZ32" s="17">
        <f t="shared" si="1"/>
        <v>42</v>
      </c>
    </row>
    <row r="33" spans="1:52" ht="15.95" customHeight="1" thickBot="1" x14ac:dyDescent="0.3">
      <c r="A33" s="126" t="s">
        <v>130</v>
      </c>
      <c r="B33" s="127"/>
      <c r="C33" s="127"/>
      <c r="D33" s="127"/>
      <c r="E33" s="127"/>
      <c r="F33" s="127"/>
      <c r="G33" s="127"/>
      <c r="H33" s="128"/>
      <c r="I33" s="90"/>
      <c r="J33" s="113"/>
      <c r="K33" s="114"/>
      <c r="L33" s="115"/>
      <c r="M33" s="113"/>
      <c r="N33" s="115"/>
      <c r="O33" s="28"/>
      <c r="P33" s="125"/>
      <c r="Q33" s="123"/>
      <c r="R33" s="123"/>
      <c r="S33" s="123"/>
      <c r="T33" s="123"/>
      <c r="U33" s="123"/>
      <c r="V33" s="123"/>
      <c r="W33" s="123"/>
      <c r="X33" s="123"/>
      <c r="Y33" s="123"/>
      <c r="Z33" s="124"/>
      <c r="AY33" s="36" t="s">
        <v>268</v>
      </c>
      <c r="AZ33" s="17">
        <f t="shared" si="1"/>
        <v>42</v>
      </c>
    </row>
    <row r="34" spans="1:52" ht="15.95" customHeight="1" thickBot="1" x14ac:dyDescent="0.3">
      <c r="A34" s="110"/>
      <c r="B34" s="111"/>
      <c r="C34" s="111"/>
      <c r="D34" s="111"/>
      <c r="E34" s="111"/>
      <c r="F34" s="111"/>
      <c r="G34" s="111"/>
      <c r="H34" s="112"/>
      <c r="I34" s="90"/>
      <c r="J34" s="113"/>
      <c r="K34" s="114"/>
      <c r="L34" s="115"/>
      <c r="M34" s="113"/>
      <c r="N34" s="115"/>
      <c r="O34" s="28"/>
      <c r="P34" s="99"/>
      <c r="Q34" s="100"/>
      <c r="R34" s="100"/>
      <c r="S34" s="100"/>
      <c r="T34" s="100"/>
      <c r="U34" s="100"/>
      <c r="V34" s="100"/>
      <c r="W34" s="100"/>
      <c r="X34" s="100"/>
      <c r="Y34" s="100"/>
      <c r="Z34" s="101"/>
      <c r="AY34" s="36" t="s">
        <v>269</v>
      </c>
      <c r="AZ34" s="17">
        <f t="shared" si="1"/>
        <v>42</v>
      </c>
    </row>
    <row r="35" spans="1:52" ht="15.95" customHeight="1" thickBot="1" x14ac:dyDescent="0.3">
      <c r="A35" s="110"/>
      <c r="B35" s="111"/>
      <c r="C35" s="111"/>
      <c r="D35" s="111"/>
      <c r="E35" s="111"/>
      <c r="F35" s="111"/>
      <c r="G35" s="111"/>
      <c r="H35" s="112"/>
      <c r="I35" s="90"/>
      <c r="J35" s="113"/>
      <c r="K35" s="114"/>
      <c r="L35" s="115"/>
      <c r="M35" s="113"/>
      <c r="N35" s="115"/>
      <c r="O35" s="28"/>
      <c r="P35" s="102" t="s">
        <v>112</v>
      </c>
      <c r="Q35" s="103"/>
      <c r="R35" s="100"/>
      <c r="S35" s="100"/>
      <c r="T35" s="100"/>
      <c r="U35" s="100"/>
      <c r="V35" s="104" t="s">
        <v>112</v>
      </c>
      <c r="W35" s="104"/>
      <c r="X35" s="105"/>
      <c r="Y35" s="106"/>
      <c r="Z35" s="101"/>
      <c r="AY35" s="37" t="s">
        <v>270</v>
      </c>
      <c r="AZ35" s="17">
        <f t="shared" si="1"/>
        <v>42</v>
      </c>
    </row>
    <row r="36" spans="1:52" ht="15.95" customHeight="1" thickBot="1" x14ac:dyDescent="0.3">
      <c r="A36" s="110"/>
      <c r="B36" s="111"/>
      <c r="C36" s="111"/>
      <c r="D36" s="111"/>
      <c r="E36" s="111"/>
      <c r="F36" s="111"/>
      <c r="G36" s="111"/>
      <c r="H36" s="112"/>
      <c r="I36" s="90"/>
      <c r="J36" s="113"/>
      <c r="K36" s="114"/>
      <c r="L36" s="115"/>
      <c r="M36" s="113"/>
      <c r="N36" s="115"/>
      <c r="O36" s="28"/>
      <c r="P36" s="93"/>
      <c r="Q36" s="94"/>
      <c r="R36" s="94"/>
      <c r="S36" s="94"/>
      <c r="T36" s="94"/>
      <c r="U36" s="94"/>
      <c r="V36" s="94"/>
      <c r="W36" s="94"/>
      <c r="X36" s="94"/>
      <c r="Y36" s="94"/>
      <c r="Z36" s="95"/>
      <c r="AY36" s="36" t="s">
        <v>271</v>
      </c>
      <c r="AZ36" s="17">
        <f t="shared" si="1"/>
        <v>42</v>
      </c>
    </row>
    <row r="37" spans="1:52" ht="36.75" customHeight="1" thickBot="1" x14ac:dyDescent="0.3">
      <c r="A37" s="116" t="s">
        <v>44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8"/>
      <c r="O37" s="28"/>
      <c r="P37" s="96"/>
      <c r="Q37" s="97"/>
      <c r="R37" s="97"/>
      <c r="S37" s="97"/>
      <c r="T37" s="97"/>
      <c r="U37" s="97"/>
      <c r="V37" s="97"/>
      <c r="W37" s="97"/>
      <c r="X37" s="97"/>
      <c r="Y37" s="97"/>
      <c r="Z37" s="98"/>
      <c r="AY37" s="36" t="s">
        <v>272</v>
      </c>
      <c r="AZ37" s="17">
        <f t="shared" si="1"/>
        <v>42</v>
      </c>
    </row>
    <row r="38" spans="1:52" ht="34.5" customHeight="1" thickBot="1" x14ac:dyDescent="0.3">
      <c r="A38" s="107" t="s">
        <v>47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9"/>
      <c r="AY38" s="36" t="s">
        <v>273</v>
      </c>
      <c r="AZ38" s="17">
        <f t="shared" si="1"/>
        <v>42</v>
      </c>
    </row>
    <row r="39" spans="1:52" ht="15.75" thickBot="1" x14ac:dyDescent="0.3">
      <c r="AY39" s="37" t="s">
        <v>162</v>
      </c>
      <c r="AZ39" s="17">
        <f t="shared" si="1"/>
        <v>42</v>
      </c>
    </row>
    <row r="40" spans="1:52" ht="15.75" thickBot="1" x14ac:dyDescent="0.3">
      <c r="AY40" s="36" t="s">
        <v>274</v>
      </c>
      <c r="AZ40" s="17">
        <f t="shared" si="1"/>
        <v>42</v>
      </c>
    </row>
    <row r="41" spans="1:52" ht="15.75" thickBot="1" x14ac:dyDescent="0.3">
      <c r="AY41" s="37" t="s">
        <v>134</v>
      </c>
      <c r="AZ41" s="17">
        <f t="shared" si="1"/>
        <v>42</v>
      </c>
    </row>
    <row r="42" spans="1:52" ht="15.75" thickBot="1" x14ac:dyDescent="0.3">
      <c r="AY42" s="37" t="s">
        <v>275</v>
      </c>
      <c r="AZ42" s="17">
        <f t="shared" si="1"/>
        <v>42</v>
      </c>
    </row>
    <row r="43" spans="1:52" ht="15.75" thickBot="1" x14ac:dyDescent="0.3">
      <c r="AY43" s="36" t="s">
        <v>163</v>
      </c>
      <c r="AZ43" s="17">
        <f t="shared" si="1"/>
        <v>42</v>
      </c>
    </row>
    <row r="44" spans="1:52" ht="15.75" thickBot="1" x14ac:dyDescent="0.3">
      <c r="AY44" s="37" t="s">
        <v>276</v>
      </c>
      <c r="AZ44" s="17">
        <f t="shared" si="1"/>
        <v>42</v>
      </c>
    </row>
    <row r="45" spans="1:52" ht="15.75" thickBot="1" x14ac:dyDescent="0.3">
      <c r="AY45" s="36" t="s">
        <v>164</v>
      </c>
      <c r="AZ45" s="17">
        <f t="shared" si="1"/>
        <v>42</v>
      </c>
    </row>
    <row r="46" spans="1:52" ht="15.75" thickBot="1" x14ac:dyDescent="0.3">
      <c r="AY46" s="36" t="s">
        <v>165</v>
      </c>
      <c r="AZ46" s="17">
        <f t="shared" si="1"/>
        <v>42</v>
      </c>
    </row>
    <row r="47" spans="1:52" ht="15.75" thickBot="1" x14ac:dyDescent="0.3">
      <c r="AY47" s="37" t="s">
        <v>277</v>
      </c>
      <c r="AZ47" s="17">
        <f t="shared" si="1"/>
        <v>42</v>
      </c>
    </row>
    <row r="48" spans="1:52" ht="15.75" thickBot="1" x14ac:dyDescent="0.3">
      <c r="AY48" s="37" t="s">
        <v>166</v>
      </c>
      <c r="AZ48" s="17">
        <f t="shared" si="1"/>
        <v>42</v>
      </c>
    </row>
    <row r="49" spans="51:52" ht="15.75" thickBot="1" x14ac:dyDescent="0.3">
      <c r="AY49" s="37" t="s">
        <v>278</v>
      </c>
      <c r="AZ49" s="17">
        <f t="shared" si="1"/>
        <v>42</v>
      </c>
    </row>
    <row r="50" spans="51:52" ht="15.75" thickBot="1" x14ac:dyDescent="0.3">
      <c r="AY50" s="37" t="s">
        <v>279</v>
      </c>
      <c r="AZ50" s="17">
        <f t="shared" si="1"/>
        <v>42</v>
      </c>
    </row>
    <row r="51" spans="51:52" ht="15.75" thickBot="1" x14ac:dyDescent="0.3">
      <c r="AY51" s="37" t="s">
        <v>135</v>
      </c>
      <c r="AZ51" s="17">
        <f t="shared" si="1"/>
        <v>42</v>
      </c>
    </row>
    <row r="52" spans="51:52" ht="15.75" thickBot="1" x14ac:dyDescent="0.3">
      <c r="AY52" s="37" t="s">
        <v>280</v>
      </c>
      <c r="AZ52" s="17">
        <f t="shared" si="1"/>
        <v>42</v>
      </c>
    </row>
    <row r="53" spans="51:52" ht="15.75" thickBot="1" x14ac:dyDescent="0.3">
      <c r="AY53" s="37" t="s">
        <v>167</v>
      </c>
      <c r="AZ53" s="17">
        <f t="shared" si="1"/>
        <v>42</v>
      </c>
    </row>
    <row r="54" spans="51:52" ht="15.75" thickBot="1" x14ac:dyDescent="0.3">
      <c r="AY54" s="37" t="s">
        <v>281</v>
      </c>
      <c r="AZ54" s="17">
        <f t="shared" si="1"/>
        <v>42</v>
      </c>
    </row>
    <row r="55" spans="51:52" ht="15.75" thickBot="1" x14ac:dyDescent="0.3">
      <c r="AY55" s="37" t="s">
        <v>168</v>
      </c>
      <c r="AZ55" s="17">
        <f t="shared" si="1"/>
        <v>42</v>
      </c>
    </row>
    <row r="56" spans="51:52" ht="15.75" thickBot="1" x14ac:dyDescent="0.3">
      <c r="AY56" s="37" t="s">
        <v>169</v>
      </c>
      <c r="AZ56" s="17">
        <f t="shared" si="1"/>
        <v>42</v>
      </c>
    </row>
    <row r="57" spans="51:52" ht="15.75" thickBot="1" x14ac:dyDescent="0.3">
      <c r="AY57" s="37" t="s">
        <v>170</v>
      </c>
      <c r="AZ57" s="17">
        <f t="shared" si="1"/>
        <v>42</v>
      </c>
    </row>
    <row r="58" spans="51:52" ht="15.75" thickBot="1" x14ac:dyDescent="0.3">
      <c r="AY58" s="37" t="s">
        <v>171</v>
      </c>
      <c r="AZ58" s="17">
        <f t="shared" si="1"/>
        <v>42</v>
      </c>
    </row>
    <row r="59" spans="51:52" ht="15.75" thickBot="1" x14ac:dyDescent="0.3">
      <c r="AY59" s="37" t="s">
        <v>172</v>
      </c>
      <c r="AZ59" s="17">
        <f t="shared" si="1"/>
        <v>42</v>
      </c>
    </row>
    <row r="60" spans="51:52" ht="15.75" thickBot="1" x14ac:dyDescent="0.3">
      <c r="AY60" s="37" t="s">
        <v>173</v>
      </c>
      <c r="AZ60" s="17">
        <f t="shared" si="1"/>
        <v>42</v>
      </c>
    </row>
    <row r="61" spans="51:52" ht="15.75" thickBot="1" x14ac:dyDescent="0.3">
      <c r="AY61" s="37" t="s">
        <v>174</v>
      </c>
      <c r="AZ61" s="17">
        <f t="shared" si="1"/>
        <v>42</v>
      </c>
    </row>
    <row r="62" spans="51:52" ht="15.75" thickBot="1" x14ac:dyDescent="0.3">
      <c r="AY62" s="37" t="s">
        <v>175</v>
      </c>
      <c r="AZ62" s="17">
        <f t="shared" si="1"/>
        <v>42</v>
      </c>
    </row>
    <row r="63" spans="51:52" ht="15.75" thickBot="1" x14ac:dyDescent="0.3">
      <c r="AY63" s="37" t="s">
        <v>176</v>
      </c>
      <c r="AZ63" s="17">
        <f t="shared" si="1"/>
        <v>42</v>
      </c>
    </row>
    <row r="64" spans="51:52" ht="15.75" thickBot="1" x14ac:dyDescent="0.3">
      <c r="AY64" s="37" t="s">
        <v>177</v>
      </c>
      <c r="AZ64" s="17">
        <f t="shared" si="1"/>
        <v>42</v>
      </c>
    </row>
    <row r="65" spans="51:52" ht="15.75" thickBot="1" x14ac:dyDescent="0.3">
      <c r="AY65" s="37" t="s">
        <v>178</v>
      </c>
      <c r="AZ65" s="17">
        <f t="shared" si="1"/>
        <v>42</v>
      </c>
    </row>
    <row r="66" spans="51:52" ht="15.75" thickBot="1" x14ac:dyDescent="0.3">
      <c r="AY66" s="36" t="s">
        <v>282</v>
      </c>
      <c r="AZ66" s="17">
        <f t="shared" si="1"/>
        <v>42</v>
      </c>
    </row>
    <row r="67" spans="51:52" ht="15.75" thickBot="1" x14ac:dyDescent="0.3">
      <c r="AY67" s="36" t="s">
        <v>283</v>
      </c>
      <c r="AZ67" s="17">
        <f t="shared" si="1"/>
        <v>42</v>
      </c>
    </row>
    <row r="68" spans="51:52" ht="15.75" thickBot="1" x14ac:dyDescent="0.3">
      <c r="AY68" s="37" t="s">
        <v>179</v>
      </c>
      <c r="AZ68" s="17">
        <f t="shared" si="1"/>
        <v>42</v>
      </c>
    </row>
    <row r="69" spans="51:52" ht="15.75" thickBot="1" x14ac:dyDescent="0.3">
      <c r="AY69" s="36" t="s">
        <v>180</v>
      </c>
      <c r="AZ69" s="17">
        <f t="shared" si="1"/>
        <v>42</v>
      </c>
    </row>
    <row r="70" spans="51:52" ht="15.75" thickBot="1" x14ac:dyDescent="0.3">
      <c r="AY70" s="37" t="s">
        <v>181</v>
      </c>
      <c r="AZ70" s="17">
        <f t="shared" si="1"/>
        <v>42</v>
      </c>
    </row>
    <row r="71" spans="51:52" ht="15.75" thickBot="1" x14ac:dyDescent="0.3">
      <c r="AY71" s="36" t="s">
        <v>182</v>
      </c>
      <c r="AZ71" s="17">
        <f t="shared" si="1"/>
        <v>42</v>
      </c>
    </row>
    <row r="72" spans="51:52" ht="15.75" thickBot="1" x14ac:dyDescent="0.3">
      <c r="AY72" s="36" t="s">
        <v>136</v>
      </c>
      <c r="AZ72" s="17">
        <f t="shared" si="1"/>
        <v>42</v>
      </c>
    </row>
    <row r="73" spans="51:52" ht="15.75" thickBot="1" x14ac:dyDescent="0.3">
      <c r="AY73" s="37" t="s">
        <v>137</v>
      </c>
      <c r="AZ73" s="17">
        <f t="shared" si="1"/>
        <v>42</v>
      </c>
    </row>
    <row r="74" spans="51:52" ht="15.75" thickBot="1" x14ac:dyDescent="0.3">
      <c r="AY74" s="36" t="s">
        <v>183</v>
      </c>
      <c r="AZ74" s="17">
        <f t="shared" si="1"/>
        <v>42</v>
      </c>
    </row>
    <row r="75" spans="51:52" ht="15.75" thickBot="1" x14ac:dyDescent="0.3">
      <c r="AY75" s="36" t="s">
        <v>131</v>
      </c>
      <c r="AZ75" s="17">
        <f t="shared" si="1"/>
        <v>42</v>
      </c>
    </row>
    <row r="76" spans="51:52" ht="15.75" thickBot="1" x14ac:dyDescent="0.3">
      <c r="AY76" s="36" t="s">
        <v>184</v>
      </c>
      <c r="AZ76" s="17">
        <f t="shared" si="1"/>
        <v>42</v>
      </c>
    </row>
    <row r="77" spans="51:52" ht="15.75" thickBot="1" x14ac:dyDescent="0.3">
      <c r="AY77" s="36" t="s">
        <v>138</v>
      </c>
      <c r="AZ77" s="17">
        <f t="shared" si="1"/>
        <v>42</v>
      </c>
    </row>
    <row r="78" spans="51:52" ht="15.75" thickBot="1" x14ac:dyDescent="0.3">
      <c r="AY78" s="36" t="s">
        <v>284</v>
      </c>
      <c r="AZ78" s="17">
        <f t="shared" si="1"/>
        <v>42</v>
      </c>
    </row>
    <row r="79" spans="51:52" ht="15.75" thickBot="1" x14ac:dyDescent="0.3">
      <c r="AY79" s="36" t="s">
        <v>285</v>
      </c>
      <c r="AZ79" s="17">
        <f t="shared" si="1"/>
        <v>42</v>
      </c>
    </row>
    <row r="80" spans="51:52" ht="15.75" thickBot="1" x14ac:dyDescent="0.3">
      <c r="AY80" s="36" t="s">
        <v>139</v>
      </c>
      <c r="AZ80" s="17">
        <f t="shared" si="1"/>
        <v>42</v>
      </c>
    </row>
    <row r="81" spans="51:52" ht="15.75" thickBot="1" x14ac:dyDescent="0.3">
      <c r="AY81" s="36" t="s">
        <v>286</v>
      </c>
      <c r="AZ81" s="17">
        <f t="shared" si="1"/>
        <v>42</v>
      </c>
    </row>
    <row r="82" spans="51:52" ht="15.75" thickBot="1" x14ac:dyDescent="0.3">
      <c r="AY82" s="36" t="s">
        <v>287</v>
      </c>
      <c r="AZ82" s="17">
        <f t="shared" ref="AZ82:AZ187" si="2">AZ81</f>
        <v>42</v>
      </c>
    </row>
    <row r="83" spans="51:52" ht="15.75" thickBot="1" x14ac:dyDescent="0.3">
      <c r="AY83" s="36" t="s">
        <v>288</v>
      </c>
      <c r="AZ83" s="17">
        <f t="shared" si="2"/>
        <v>42</v>
      </c>
    </row>
    <row r="84" spans="51:52" ht="15.75" thickBot="1" x14ac:dyDescent="0.3">
      <c r="AY84" s="36" t="s">
        <v>289</v>
      </c>
      <c r="AZ84" s="17">
        <f t="shared" si="2"/>
        <v>42</v>
      </c>
    </row>
    <row r="85" spans="51:52" ht="15.75" thickBot="1" x14ac:dyDescent="0.3">
      <c r="AY85" s="36" t="s">
        <v>290</v>
      </c>
      <c r="AZ85" s="17">
        <f t="shared" si="2"/>
        <v>42</v>
      </c>
    </row>
    <row r="86" spans="51:52" ht="15.75" thickBot="1" x14ac:dyDescent="0.3">
      <c r="AY86" s="37" t="s">
        <v>291</v>
      </c>
      <c r="AZ86" s="17">
        <f t="shared" si="2"/>
        <v>42</v>
      </c>
    </row>
    <row r="87" spans="51:52" ht="15.75" thickBot="1" x14ac:dyDescent="0.3">
      <c r="AY87" s="36" t="s">
        <v>140</v>
      </c>
      <c r="AZ87" s="17">
        <f t="shared" si="2"/>
        <v>42</v>
      </c>
    </row>
    <row r="88" spans="51:52" ht="15.75" thickBot="1" x14ac:dyDescent="0.3">
      <c r="AY88" s="36" t="s">
        <v>292</v>
      </c>
      <c r="AZ88" s="17">
        <f t="shared" si="2"/>
        <v>42</v>
      </c>
    </row>
    <row r="89" spans="51:52" ht="15.75" thickBot="1" x14ac:dyDescent="0.3">
      <c r="AY89" s="36" t="s">
        <v>293</v>
      </c>
      <c r="AZ89" s="17">
        <f t="shared" si="2"/>
        <v>42</v>
      </c>
    </row>
    <row r="90" spans="51:52" ht="15.75" thickBot="1" x14ac:dyDescent="0.3">
      <c r="AY90" s="37" t="s">
        <v>294</v>
      </c>
      <c r="AZ90" s="17">
        <f t="shared" si="2"/>
        <v>42</v>
      </c>
    </row>
    <row r="91" spans="51:52" ht="15.75" thickBot="1" x14ac:dyDescent="0.3">
      <c r="AY91" s="37" t="s">
        <v>295</v>
      </c>
      <c r="AZ91" s="17">
        <f t="shared" si="2"/>
        <v>42</v>
      </c>
    </row>
    <row r="92" spans="51:52" ht="15.75" thickBot="1" x14ac:dyDescent="0.3">
      <c r="AY92" s="36" t="s">
        <v>296</v>
      </c>
      <c r="AZ92" s="17">
        <f t="shared" si="2"/>
        <v>42</v>
      </c>
    </row>
    <row r="93" spans="51:52" ht="15.75" thickBot="1" x14ac:dyDescent="0.3">
      <c r="AY93" s="36" t="s">
        <v>297</v>
      </c>
      <c r="AZ93" s="17">
        <f t="shared" si="2"/>
        <v>42</v>
      </c>
    </row>
    <row r="94" spans="51:52" ht="15.75" thickBot="1" x14ac:dyDescent="0.3">
      <c r="AY94" s="36" t="s">
        <v>298</v>
      </c>
      <c r="AZ94" s="17">
        <f t="shared" si="2"/>
        <v>42</v>
      </c>
    </row>
    <row r="95" spans="51:52" ht="15.75" thickBot="1" x14ac:dyDescent="0.3">
      <c r="AY95" s="37" t="s">
        <v>299</v>
      </c>
      <c r="AZ95" s="17">
        <f t="shared" si="2"/>
        <v>42</v>
      </c>
    </row>
    <row r="96" spans="51:52" ht="15.75" thickBot="1" x14ac:dyDescent="0.3">
      <c r="AY96" s="36" t="s">
        <v>300</v>
      </c>
      <c r="AZ96" s="17">
        <f t="shared" si="2"/>
        <v>42</v>
      </c>
    </row>
    <row r="97" spans="51:52" ht="15.75" thickBot="1" x14ac:dyDescent="0.3">
      <c r="AY97" s="36" t="s">
        <v>185</v>
      </c>
      <c r="AZ97" s="17">
        <f t="shared" si="2"/>
        <v>42</v>
      </c>
    </row>
    <row r="98" spans="51:52" ht="15.75" thickBot="1" x14ac:dyDescent="0.3">
      <c r="AY98" s="36" t="s">
        <v>301</v>
      </c>
      <c r="AZ98" s="17">
        <f t="shared" si="2"/>
        <v>42</v>
      </c>
    </row>
    <row r="99" spans="51:52" ht="15.75" thickBot="1" x14ac:dyDescent="0.3">
      <c r="AY99" s="36" t="s">
        <v>141</v>
      </c>
      <c r="AZ99" s="17">
        <f t="shared" si="2"/>
        <v>42</v>
      </c>
    </row>
    <row r="100" spans="51:52" ht="15.75" thickBot="1" x14ac:dyDescent="0.3">
      <c r="AY100" s="36" t="s">
        <v>302</v>
      </c>
      <c r="AZ100" s="17">
        <f t="shared" si="2"/>
        <v>42</v>
      </c>
    </row>
    <row r="101" spans="51:52" ht="15.75" thickBot="1" x14ac:dyDescent="0.3">
      <c r="AY101" s="36" t="s">
        <v>303</v>
      </c>
      <c r="AZ101" s="17">
        <f t="shared" si="2"/>
        <v>42</v>
      </c>
    </row>
    <row r="102" spans="51:52" ht="15.75" thickBot="1" x14ac:dyDescent="0.3">
      <c r="AY102" s="36" t="s">
        <v>304</v>
      </c>
      <c r="AZ102" s="17">
        <f t="shared" si="2"/>
        <v>42</v>
      </c>
    </row>
    <row r="103" spans="51:52" ht="15.75" thickBot="1" x14ac:dyDescent="0.3">
      <c r="AY103" s="36" t="s">
        <v>305</v>
      </c>
      <c r="AZ103" s="17">
        <f t="shared" si="2"/>
        <v>42</v>
      </c>
    </row>
    <row r="104" spans="51:52" ht="15.75" thickBot="1" x14ac:dyDescent="0.3">
      <c r="AY104" s="36" t="s">
        <v>186</v>
      </c>
      <c r="AZ104" s="17">
        <f t="shared" si="2"/>
        <v>42</v>
      </c>
    </row>
    <row r="105" spans="51:52" ht="15.75" thickBot="1" x14ac:dyDescent="0.3">
      <c r="AY105" s="36" t="s">
        <v>187</v>
      </c>
      <c r="AZ105" s="17">
        <f t="shared" si="2"/>
        <v>42</v>
      </c>
    </row>
    <row r="106" spans="51:52" ht="15.75" thickBot="1" x14ac:dyDescent="0.3">
      <c r="AY106" s="37" t="s">
        <v>306</v>
      </c>
      <c r="AZ106" s="17">
        <f t="shared" si="2"/>
        <v>42</v>
      </c>
    </row>
    <row r="107" spans="51:52" ht="15.75" thickBot="1" x14ac:dyDescent="0.3">
      <c r="AY107" s="36" t="s">
        <v>142</v>
      </c>
      <c r="AZ107" s="17">
        <f t="shared" si="2"/>
        <v>42</v>
      </c>
    </row>
    <row r="108" spans="51:52" ht="15.75" thickBot="1" x14ac:dyDescent="0.3">
      <c r="AY108" s="36" t="s">
        <v>307</v>
      </c>
      <c r="AZ108" s="17">
        <f t="shared" si="2"/>
        <v>42</v>
      </c>
    </row>
    <row r="109" spans="51:52" ht="15.75" thickBot="1" x14ac:dyDescent="0.3">
      <c r="AY109" s="36" t="s">
        <v>188</v>
      </c>
      <c r="AZ109" s="17">
        <f t="shared" si="2"/>
        <v>42</v>
      </c>
    </row>
    <row r="110" spans="51:52" ht="15.75" thickBot="1" x14ac:dyDescent="0.3">
      <c r="AY110" s="36" t="s">
        <v>308</v>
      </c>
      <c r="AZ110" s="17">
        <f t="shared" si="2"/>
        <v>42</v>
      </c>
    </row>
    <row r="111" spans="51:52" ht="15.75" thickBot="1" x14ac:dyDescent="0.3">
      <c r="AY111" s="36" t="s">
        <v>309</v>
      </c>
      <c r="AZ111" s="17">
        <f t="shared" si="2"/>
        <v>42</v>
      </c>
    </row>
    <row r="112" spans="51:52" ht="15.75" thickBot="1" x14ac:dyDescent="0.3">
      <c r="AY112" s="36" t="s">
        <v>310</v>
      </c>
      <c r="AZ112" s="17">
        <f t="shared" si="2"/>
        <v>42</v>
      </c>
    </row>
    <row r="113" spans="51:52" ht="15.75" thickBot="1" x14ac:dyDescent="0.3">
      <c r="AY113" s="36" t="s">
        <v>311</v>
      </c>
      <c r="AZ113" s="17">
        <f t="shared" si="2"/>
        <v>42</v>
      </c>
    </row>
    <row r="114" spans="51:52" ht="15.75" thickBot="1" x14ac:dyDescent="0.3">
      <c r="AY114" s="36" t="s">
        <v>312</v>
      </c>
      <c r="AZ114" s="17">
        <f t="shared" si="2"/>
        <v>42</v>
      </c>
    </row>
    <row r="115" spans="51:52" ht="15.75" thickBot="1" x14ac:dyDescent="0.3">
      <c r="AY115" s="36" t="s">
        <v>313</v>
      </c>
      <c r="AZ115" s="17">
        <f t="shared" si="2"/>
        <v>42</v>
      </c>
    </row>
    <row r="116" spans="51:52" ht="15.75" thickBot="1" x14ac:dyDescent="0.3">
      <c r="AY116" s="37" t="s">
        <v>143</v>
      </c>
      <c r="AZ116" s="17">
        <f t="shared" si="2"/>
        <v>42</v>
      </c>
    </row>
    <row r="117" spans="51:52" ht="15.75" thickBot="1" x14ac:dyDescent="0.3">
      <c r="AY117" s="36" t="s">
        <v>144</v>
      </c>
      <c r="AZ117" s="17">
        <f t="shared" si="2"/>
        <v>42</v>
      </c>
    </row>
    <row r="118" spans="51:52" ht="15.75" thickBot="1" x14ac:dyDescent="0.3">
      <c r="AY118" s="36" t="s">
        <v>314</v>
      </c>
      <c r="AZ118" s="17">
        <f t="shared" si="2"/>
        <v>42</v>
      </c>
    </row>
    <row r="119" spans="51:52" ht="15.75" thickBot="1" x14ac:dyDescent="0.3">
      <c r="AY119" s="37" t="s">
        <v>145</v>
      </c>
      <c r="AZ119" s="17">
        <f t="shared" si="2"/>
        <v>42</v>
      </c>
    </row>
    <row r="120" spans="51:52" ht="15.75" thickBot="1" x14ac:dyDescent="0.3">
      <c r="AY120" s="36" t="s">
        <v>189</v>
      </c>
      <c r="AZ120" s="17">
        <f t="shared" si="2"/>
        <v>42</v>
      </c>
    </row>
    <row r="121" spans="51:52" ht="15.75" thickBot="1" x14ac:dyDescent="0.3">
      <c r="AY121" s="36" t="s">
        <v>315</v>
      </c>
      <c r="AZ121" s="17">
        <f t="shared" si="2"/>
        <v>42</v>
      </c>
    </row>
    <row r="122" spans="51:52" ht="15.75" thickBot="1" x14ac:dyDescent="0.3">
      <c r="AY122" s="36" t="s">
        <v>146</v>
      </c>
      <c r="AZ122" s="17">
        <f t="shared" si="2"/>
        <v>42</v>
      </c>
    </row>
    <row r="123" spans="51:52" ht="15.75" thickBot="1" x14ac:dyDescent="0.3">
      <c r="AY123" s="37" t="s">
        <v>316</v>
      </c>
      <c r="AZ123" s="17">
        <f t="shared" si="2"/>
        <v>42</v>
      </c>
    </row>
    <row r="124" spans="51:52" ht="15.75" thickBot="1" x14ac:dyDescent="0.3">
      <c r="AY124" s="37" t="s">
        <v>317</v>
      </c>
      <c r="AZ124" s="17">
        <f t="shared" si="2"/>
        <v>42</v>
      </c>
    </row>
    <row r="125" spans="51:52" ht="15.75" thickBot="1" x14ac:dyDescent="0.3">
      <c r="AY125" s="37" t="s">
        <v>318</v>
      </c>
      <c r="AZ125" s="17">
        <f t="shared" si="2"/>
        <v>42</v>
      </c>
    </row>
    <row r="126" spans="51:52" ht="15.75" thickBot="1" x14ac:dyDescent="0.3">
      <c r="AY126" s="37" t="s">
        <v>319</v>
      </c>
      <c r="AZ126" s="17">
        <f t="shared" si="2"/>
        <v>42</v>
      </c>
    </row>
    <row r="127" spans="51:52" ht="15.75" thickBot="1" x14ac:dyDescent="0.3">
      <c r="AY127" s="37" t="s">
        <v>320</v>
      </c>
      <c r="AZ127" s="17">
        <f t="shared" si="2"/>
        <v>42</v>
      </c>
    </row>
    <row r="128" spans="51:52" ht="15.75" thickBot="1" x14ac:dyDescent="0.3">
      <c r="AY128" s="37" t="s">
        <v>321</v>
      </c>
      <c r="AZ128" s="17">
        <f t="shared" si="2"/>
        <v>42</v>
      </c>
    </row>
    <row r="129" spans="51:52" ht="15.75" thickBot="1" x14ac:dyDescent="0.3">
      <c r="AY129" s="37" t="s">
        <v>147</v>
      </c>
      <c r="AZ129" s="17">
        <f>AZ117</f>
        <v>42</v>
      </c>
    </row>
    <row r="130" spans="51:52" ht="15.75" thickBot="1" x14ac:dyDescent="0.3">
      <c r="AY130" s="36" t="s">
        <v>148</v>
      </c>
      <c r="AZ130" s="17">
        <f t="shared" si="2"/>
        <v>42</v>
      </c>
    </row>
    <row r="131" spans="51:52" ht="15.75" thickBot="1" x14ac:dyDescent="0.3">
      <c r="AY131" s="36" t="s">
        <v>322</v>
      </c>
      <c r="AZ131" s="17">
        <f t="shared" si="2"/>
        <v>42</v>
      </c>
    </row>
    <row r="132" spans="51:52" ht="15.75" thickBot="1" x14ac:dyDescent="0.3">
      <c r="AY132" s="36" t="s">
        <v>323</v>
      </c>
      <c r="AZ132" s="17">
        <f t="shared" si="2"/>
        <v>42</v>
      </c>
    </row>
    <row r="133" spans="51:52" ht="15.75" thickBot="1" x14ac:dyDescent="0.3">
      <c r="AY133" s="36" t="s">
        <v>149</v>
      </c>
      <c r="AZ133" s="17">
        <f t="shared" si="2"/>
        <v>42</v>
      </c>
    </row>
    <row r="134" spans="51:52" ht="15.75" thickBot="1" x14ac:dyDescent="0.3">
      <c r="AY134" s="37" t="s">
        <v>324</v>
      </c>
      <c r="AZ134" s="17">
        <f t="shared" si="2"/>
        <v>42</v>
      </c>
    </row>
    <row r="135" spans="51:52" ht="15.75" thickBot="1" x14ac:dyDescent="0.3">
      <c r="AY135" s="37" t="s">
        <v>190</v>
      </c>
      <c r="AZ135" s="17">
        <f t="shared" si="2"/>
        <v>42</v>
      </c>
    </row>
    <row r="136" spans="51:52" ht="15.75" thickBot="1" x14ac:dyDescent="0.3">
      <c r="AY136" s="37" t="s">
        <v>325</v>
      </c>
      <c r="AZ136" s="17">
        <f t="shared" si="2"/>
        <v>42</v>
      </c>
    </row>
    <row r="137" spans="51:52" ht="15.75" thickBot="1" x14ac:dyDescent="0.3">
      <c r="AY137" s="36" t="s">
        <v>150</v>
      </c>
      <c r="AZ137" s="17">
        <f t="shared" si="2"/>
        <v>42</v>
      </c>
    </row>
    <row r="138" spans="51:52" ht="15.75" thickBot="1" x14ac:dyDescent="0.3">
      <c r="AY138" s="37" t="s">
        <v>151</v>
      </c>
      <c r="AZ138" s="17">
        <f t="shared" si="2"/>
        <v>42</v>
      </c>
    </row>
    <row r="139" spans="51:52" ht="15.75" thickBot="1" x14ac:dyDescent="0.3">
      <c r="AY139" s="37" t="s">
        <v>191</v>
      </c>
      <c r="AZ139" s="17">
        <f t="shared" ref="AZ139:AZ144" si="3">AZ128</f>
        <v>42</v>
      </c>
    </row>
    <row r="140" spans="51:52" ht="15.75" thickBot="1" x14ac:dyDescent="0.3">
      <c r="AY140" s="37" t="s">
        <v>192</v>
      </c>
      <c r="AZ140" s="17">
        <f t="shared" si="3"/>
        <v>42</v>
      </c>
    </row>
    <row r="141" spans="51:52" ht="15.75" thickBot="1" x14ac:dyDescent="0.3">
      <c r="AY141" s="37" t="s">
        <v>326</v>
      </c>
      <c r="AZ141" s="17">
        <f t="shared" si="3"/>
        <v>42</v>
      </c>
    </row>
    <row r="142" spans="51:52" ht="15.75" thickBot="1" x14ac:dyDescent="0.3">
      <c r="AY142" s="37" t="s">
        <v>193</v>
      </c>
      <c r="AZ142" s="17">
        <f t="shared" si="3"/>
        <v>42</v>
      </c>
    </row>
    <row r="143" spans="51:52" ht="15.75" thickBot="1" x14ac:dyDescent="0.3">
      <c r="AY143" s="37" t="s">
        <v>194</v>
      </c>
      <c r="AZ143" s="17">
        <f t="shared" si="3"/>
        <v>42</v>
      </c>
    </row>
    <row r="144" spans="51:52" ht="15.75" thickBot="1" x14ac:dyDescent="0.3">
      <c r="AY144" s="37" t="s">
        <v>195</v>
      </c>
      <c r="AZ144" s="17">
        <f t="shared" si="3"/>
        <v>42</v>
      </c>
    </row>
    <row r="145" spans="51:52" ht="15.75" thickBot="1" x14ac:dyDescent="0.3">
      <c r="AY145" s="37" t="s">
        <v>196</v>
      </c>
      <c r="AZ145" s="17">
        <f t="shared" ref="AZ145:AZ151" si="4">AZ127</f>
        <v>42</v>
      </c>
    </row>
    <row r="146" spans="51:52" ht="15.75" thickBot="1" x14ac:dyDescent="0.3">
      <c r="AY146" s="37" t="s">
        <v>155</v>
      </c>
      <c r="AZ146" s="17">
        <f t="shared" si="4"/>
        <v>42</v>
      </c>
    </row>
    <row r="147" spans="51:52" ht="15.75" thickBot="1" x14ac:dyDescent="0.3">
      <c r="AY147" s="37" t="s">
        <v>152</v>
      </c>
      <c r="AZ147" s="17">
        <f t="shared" si="4"/>
        <v>42</v>
      </c>
    </row>
    <row r="148" spans="51:52" ht="15.75" thickBot="1" x14ac:dyDescent="0.3">
      <c r="AY148" s="37" t="s">
        <v>327</v>
      </c>
      <c r="AZ148" s="17">
        <f t="shared" si="4"/>
        <v>42</v>
      </c>
    </row>
    <row r="149" spans="51:52" ht="15.75" thickBot="1" x14ac:dyDescent="0.3">
      <c r="AY149" s="37" t="s">
        <v>328</v>
      </c>
      <c r="AZ149" s="17">
        <f t="shared" si="4"/>
        <v>42</v>
      </c>
    </row>
    <row r="150" spans="51:52" ht="15.75" thickBot="1" x14ac:dyDescent="0.3">
      <c r="AY150" s="37" t="s">
        <v>153</v>
      </c>
      <c r="AZ150" s="17">
        <f t="shared" si="4"/>
        <v>42</v>
      </c>
    </row>
    <row r="151" spans="51:52" ht="15.75" thickBot="1" x14ac:dyDescent="0.3">
      <c r="AY151" s="37" t="s">
        <v>329</v>
      </c>
      <c r="AZ151" s="17">
        <f t="shared" si="4"/>
        <v>42</v>
      </c>
    </row>
    <row r="152" spans="51:52" ht="15.75" thickBot="1" x14ac:dyDescent="0.3">
      <c r="AY152" s="37" t="s">
        <v>154</v>
      </c>
      <c r="AZ152" s="17">
        <f>AZ134</f>
        <v>42</v>
      </c>
    </row>
    <row r="153" spans="51:52" ht="15.75" thickBot="1" x14ac:dyDescent="0.3">
      <c r="AY153" s="37" t="s">
        <v>330</v>
      </c>
      <c r="AZ153" s="17">
        <f>AZ135</f>
        <v>42</v>
      </c>
    </row>
    <row r="154" spans="51:52" ht="15.75" thickBot="1" x14ac:dyDescent="0.3">
      <c r="AY154" s="37" t="s">
        <v>331</v>
      </c>
      <c r="AZ154" s="17">
        <f>AZ136</f>
        <v>42</v>
      </c>
    </row>
    <row r="155" spans="51:52" ht="15.75" thickBot="1" x14ac:dyDescent="0.3">
      <c r="AY155" s="37" t="s">
        <v>332</v>
      </c>
      <c r="AZ155" s="17">
        <f>AZ137</f>
        <v>42</v>
      </c>
    </row>
    <row r="156" spans="51:52" ht="15.75" thickBot="1" x14ac:dyDescent="0.3">
      <c r="AY156" s="37" t="s">
        <v>132</v>
      </c>
      <c r="AZ156" s="17">
        <f>AZ138</f>
        <v>42</v>
      </c>
    </row>
    <row r="157" spans="51:52" ht="15.75" thickBot="1" x14ac:dyDescent="0.3">
      <c r="AY157" s="37" t="s">
        <v>333</v>
      </c>
      <c r="AZ157" s="17">
        <f t="shared" si="2"/>
        <v>42</v>
      </c>
    </row>
    <row r="158" spans="51:52" ht="15.75" thickBot="1" x14ac:dyDescent="0.3">
      <c r="AY158" s="37"/>
      <c r="AZ158" s="17">
        <f t="shared" si="2"/>
        <v>42</v>
      </c>
    </row>
    <row r="159" spans="51:52" ht="24.75" thickBot="1" x14ac:dyDescent="0.3">
      <c r="AY159" s="35" t="s">
        <v>76</v>
      </c>
      <c r="AZ159" s="17">
        <f t="shared" si="2"/>
        <v>42</v>
      </c>
    </row>
    <row r="160" spans="51:52" ht="15.75" thickBot="1" x14ac:dyDescent="0.3">
      <c r="AY160" s="31" t="s">
        <v>83</v>
      </c>
      <c r="AZ160" s="17">
        <f t="shared" si="2"/>
        <v>42</v>
      </c>
    </row>
    <row r="161" spans="51:52" ht="15.75" thickBot="1" x14ac:dyDescent="0.3">
      <c r="AY161" s="37" t="s">
        <v>211</v>
      </c>
      <c r="AZ161" s="17">
        <f t="shared" si="2"/>
        <v>42</v>
      </c>
    </row>
    <row r="162" spans="51:52" ht="15.75" thickBot="1" x14ac:dyDescent="0.3">
      <c r="AY162" s="37" t="s">
        <v>197</v>
      </c>
      <c r="AZ162" s="17">
        <f t="shared" si="2"/>
        <v>42</v>
      </c>
    </row>
    <row r="163" spans="51:52" ht="15.75" thickBot="1" x14ac:dyDescent="0.3">
      <c r="AY163" s="37" t="s">
        <v>212</v>
      </c>
      <c r="AZ163" s="17">
        <f t="shared" si="2"/>
        <v>42</v>
      </c>
    </row>
    <row r="164" spans="51:52" ht="15.75" thickBot="1" x14ac:dyDescent="0.3">
      <c r="AY164" s="37" t="s">
        <v>213</v>
      </c>
      <c r="AZ164" s="17">
        <f t="shared" si="2"/>
        <v>42</v>
      </c>
    </row>
    <row r="165" spans="51:52" ht="15.75" thickBot="1" x14ac:dyDescent="0.3">
      <c r="AY165" s="37" t="s">
        <v>214</v>
      </c>
      <c r="AZ165" s="17">
        <f t="shared" si="2"/>
        <v>42</v>
      </c>
    </row>
    <row r="166" spans="51:52" ht="15.75" thickBot="1" x14ac:dyDescent="0.3">
      <c r="AY166" s="37" t="s">
        <v>215</v>
      </c>
      <c r="AZ166" s="17">
        <f t="shared" si="2"/>
        <v>42</v>
      </c>
    </row>
    <row r="167" spans="51:52" ht="15.75" thickBot="1" x14ac:dyDescent="0.3">
      <c r="AY167" s="37" t="s">
        <v>216</v>
      </c>
      <c r="AZ167" s="17">
        <f t="shared" si="2"/>
        <v>42</v>
      </c>
    </row>
    <row r="168" spans="51:52" ht="15.75" thickBot="1" x14ac:dyDescent="0.3">
      <c r="AY168" s="37" t="s">
        <v>217</v>
      </c>
      <c r="AZ168" s="17">
        <f t="shared" si="2"/>
        <v>42</v>
      </c>
    </row>
    <row r="169" spans="51:52" ht="15.75" thickBot="1" x14ac:dyDescent="0.3">
      <c r="AY169" s="37" t="s">
        <v>218</v>
      </c>
      <c r="AZ169" s="17">
        <f t="shared" si="2"/>
        <v>42</v>
      </c>
    </row>
    <row r="170" spans="51:52" ht="15.75" thickBot="1" x14ac:dyDescent="0.3">
      <c r="AY170" s="37" t="s">
        <v>219</v>
      </c>
      <c r="AZ170" s="17">
        <f t="shared" si="2"/>
        <v>42</v>
      </c>
    </row>
    <row r="171" spans="51:52" ht="15.75" thickBot="1" x14ac:dyDescent="0.3">
      <c r="AY171" s="37" t="s">
        <v>220</v>
      </c>
      <c r="AZ171" s="17">
        <f t="shared" si="2"/>
        <v>42</v>
      </c>
    </row>
    <row r="172" spans="51:52" ht="15.75" thickBot="1" x14ac:dyDescent="0.3">
      <c r="AY172" s="37" t="s">
        <v>221</v>
      </c>
      <c r="AZ172" s="17">
        <f t="shared" si="2"/>
        <v>42</v>
      </c>
    </row>
    <row r="173" spans="51:52" ht="15.75" thickBot="1" x14ac:dyDescent="0.3">
      <c r="AY173" s="37" t="s">
        <v>222</v>
      </c>
      <c r="AZ173" s="17">
        <f t="shared" si="2"/>
        <v>42</v>
      </c>
    </row>
    <row r="174" spans="51:52" ht="15.75" thickBot="1" x14ac:dyDescent="0.3">
      <c r="AY174" s="37" t="s">
        <v>223</v>
      </c>
      <c r="AZ174" s="17">
        <f t="shared" si="2"/>
        <v>42</v>
      </c>
    </row>
    <row r="175" spans="51:52" ht="15.75" thickBot="1" x14ac:dyDescent="0.3">
      <c r="AY175" s="37" t="s">
        <v>224</v>
      </c>
      <c r="AZ175" s="17">
        <f t="shared" si="2"/>
        <v>42</v>
      </c>
    </row>
    <row r="176" spans="51:52" ht="15.75" thickBot="1" x14ac:dyDescent="0.3">
      <c r="AY176" s="37" t="s">
        <v>225</v>
      </c>
      <c r="AZ176" s="17">
        <f t="shared" si="2"/>
        <v>42</v>
      </c>
    </row>
    <row r="177" spans="51:52" ht="15.75" thickBot="1" x14ac:dyDescent="0.3">
      <c r="AY177" s="37" t="s">
        <v>226</v>
      </c>
      <c r="AZ177" s="17">
        <f t="shared" si="2"/>
        <v>42</v>
      </c>
    </row>
    <row r="178" spans="51:52" ht="15.75" thickBot="1" x14ac:dyDescent="0.3">
      <c r="AY178" s="37" t="s">
        <v>227</v>
      </c>
      <c r="AZ178" s="17">
        <f t="shared" si="2"/>
        <v>42</v>
      </c>
    </row>
    <row r="179" spans="51:52" ht="15.75" thickBot="1" x14ac:dyDescent="0.3">
      <c r="AY179" s="37" t="s">
        <v>228</v>
      </c>
      <c r="AZ179" s="17">
        <f t="shared" si="2"/>
        <v>42</v>
      </c>
    </row>
    <row r="180" spans="51:52" ht="15.75" thickBot="1" x14ac:dyDescent="0.3">
      <c r="AY180" s="37" t="s">
        <v>229</v>
      </c>
      <c r="AZ180" s="17">
        <f t="shared" si="2"/>
        <v>42</v>
      </c>
    </row>
    <row r="181" spans="51:52" ht="15.75" thickBot="1" x14ac:dyDescent="0.3">
      <c r="AY181" s="37" t="s">
        <v>230</v>
      </c>
      <c r="AZ181" s="17">
        <f t="shared" si="2"/>
        <v>42</v>
      </c>
    </row>
    <row r="182" spans="51:52" ht="15.75" thickBot="1" x14ac:dyDescent="0.3">
      <c r="AY182" s="37" t="s">
        <v>231</v>
      </c>
      <c r="AZ182" s="17">
        <f t="shared" si="2"/>
        <v>42</v>
      </c>
    </row>
    <row r="183" spans="51:52" ht="15.75" thickBot="1" x14ac:dyDescent="0.3">
      <c r="AY183" s="37" t="s">
        <v>232</v>
      </c>
      <c r="AZ183" s="17">
        <f t="shared" si="2"/>
        <v>42</v>
      </c>
    </row>
    <row r="184" spans="51:52" ht="15.75" thickBot="1" x14ac:dyDescent="0.3">
      <c r="AY184" s="37" t="s">
        <v>233</v>
      </c>
      <c r="AZ184" s="17">
        <f t="shared" si="2"/>
        <v>42</v>
      </c>
    </row>
    <row r="185" spans="51:52" ht="15.75" thickBot="1" x14ac:dyDescent="0.3">
      <c r="AY185" s="37" t="s">
        <v>234</v>
      </c>
      <c r="AZ185" s="17">
        <f t="shared" si="2"/>
        <v>42</v>
      </c>
    </row>
    <row r="186" spans="51:52" ht="15.75" thickBot="1" x14ac:dyDescent="0.3">
      <c r="AY186" s="37" t="s">
        <v>235</v>
      </c>
      <c r="AZ186" s="17">
        <f t="shared" si="2"/>
        <v>42</v>
      </c>
    </row>
    <row r="187" spans="51:52" ht="15.75" thickBot="1" x14ac:dyDescent="0.3">
      <c r="AY187" s="37" t="s">
        <v>236</v>
      </c>
      <c r="AZ187" s="17">
        <f t="shared" si="2"/>
        <v>42</v>
      </c>
    </row>
    <row r="188" spans="51:52" ht="15.75" thickBot="1" x14ac:dyDescent="0.3">
      <c r="AY188" s="37" t="s">
        <v>237</v>
      </c>
      <c r="AZ188" s="17">
        <f t="shared" ref="AZ188:AZ197" si="5">AZ187</f>
        <v>42</v>
      </c>
    </row>
    <row r="189" spans="51:52" ht="15.75" thickBot="1" x14ac:dyDescent="0.3">
      <c r="AY189" s="37" t="s">
        <v>238</v>
      </c>
      <c r="AZ189" s="17">
        <f t="shared" si="5"/>
        <v>42</v>
      </c>
    </row>
    <row r="190" spans="51:52" ht="15.75" thickBot="1" x14ac:dyDescent="0.3">
      <c r="AY190" s="37" t="s">
        <v>239</v>
      </c>
      <c r="AZ190" s="17">
        <f t="shared" si="5"/>
        <v>42</v>
      </c>
    </row>
    <row r="191" spans="51:52" ht="15.75" thickBot="1" x14ac:dyDescent="0.3">
      <c r="AY191" s="37" t="s">
        <v>240</v>
      </c>
      <c r="AZ191" s="17">
        <f t="shared" si="5"/>
        <v>42</v>
      </c>
    </row>
    <row r="192" spans="51:52" ht="15.75" thickBot="1" x14ac:dyDescent="0.3">
      <c r="AY192" s="37" t="s">
        <v>241</v>
      </c>
      <c r="AZ192" s="17">
        <f t="shared" si="5"/>
        <v>42</v>
      </c>
    </row>
    <row r="193" spans="51:52" ht="15.75" thickBot="1" x14ac:dyDescent="0.3">
      <c r="AY193" s="37" t="s">
        <v>242</v>
      </c>
      <c r="AZ193" s="17">
        <f t="shared" ref="AZ193:AZ204" si="6">AZ192</f>
        <v>42</v>
      </c>
    </row>
    <row r="194" spans="51:52" ht="15.75" thickBot="1" x14ac:dyDescent="0.3">
      <c r="AY194" s="37" t="s">
        <v>198</v>
      </c>
      <c r="AZ194" s="17">
        <f t="shared" si="5"/>
        <v>42</v>
      </c>
    </row>
    <row r="195" spans="51:52" ht="15.75" thickBot="1" x14ac:dyDescent="0.3">
      <c r="AY195" s="37" t="s">
        <v>243</v>
      </c>
      <c r="AZ195" s="17">
        <f t="shared" si="5"/>
        <v>42</v>
      </c>
    </row>
    <row r="196" spans="51:52" ht="15.75" thickBot="1" x14ac:dyDescent="0.3">
      <c r="AY196" s="37" t="s">
        <v>244</v>
      </c>
      <c r="AZ196" s="17">
        <f t="shared" si="5"/>
        <v>42</v>
      </c>
    </row>
    <row r="197" spans="51:52" ht="15.75" thickBot="1" x14ac:dyDescent="0.3">
      <c r="AY197" s="37" t="s">
        <v>199</v>
      </c>
      <c r="AZ197" s="17">
        <f t="shared" si="5"/>
        <v>42</v>
      </c>
    </row>
    <row r="198" spans="51:52" ht="15.75" thickBot="1" x14ac:dyDescent="0.3">
      <c r="AY198" s="37" t="s">
        <v>245</v>
      </c>
      <c r="AZ198" s="17">
        <f t="shared" si="6"/>
        <v>42</v>
      </c>
    </row>
    <row r="199" spans="51:52" ht="15.75" thickBot="1" x14ac:dyDescent="0.3">
      <c r="AY199" s="37" t="s">
        <v>246</v>
      </c>
      <c r="AZ199" s="17">
        <f t="shared" si="6"/>
        <v>42</v>
      </c>
    </row>
    <row r="200" spans="51:52" ht="15.75" thickBot="1" x14ac:dyDescent="0.3">
      <c r="AY200" s="37" t="s">
        <v>200</v>
      </c>
      <c r="AZ200" s="17">
        <f t="shared" si="6"/>
        <v>42</v>
      </c>
    </row>
    <row r="201" spans="51:52" ht="15.75" thickBot="1" x14ac:dyDescent="0.3">
      <c r="AY201" s="37" t="s">
        <v>247</v>
      </c>
      <c r="AZ201" s="17">
        <f t="shared" si="6"/>
        <v>42</v>
      </c>
    </row>
    <row r="202" spans="51:52" ht="15.75" thickBot="1" x14ac:dyDescent="0.3">
      <c r="AY202" s="37" t="s">
        <v>248</v>
      </c>
      <c r="AZ202" s="17">
        <f t="shared" si="6"/>
        <v>42</v>
      </c>
    </row>
    <row r="203" spans="51:52" ht="15.75" thickBot="1" x14ac:dyDescent="0.3">
      <c r="AY203" s="37" t="s">
        <v>249</v>
      </c>
      <c r="AZ203" s="17">
        <f t="shared" si="6"/>
        <v>42</v>
      </c>
    </row>
    <row r="204" spans="51:52" ht="15.75" thickBot="1" x14ac:dyDescent="0.3">
      <c r="AY204" s="33" t="s">
        <v>250</v>
      </c>
      <c r="AZ204" s="17">
        <f t="shared" si="6"/>
        <v>42</v>
      </c>
    </row>
    <row r="205" spans="51:52" ht="15.75" thickBot="1" x14ac:dyDescent="0.3">
      <c r="AY205" s="33" t="s">
        <v>251</v>
      </c>
      <c r="AZ205" s="17">
        <f t="shared" ref="AZ205:AZ212" si="7">AZ192</f>
        <v>42</v>
      </c>
    </row>
    <row r="206" spans="51:52" ht="15.75" thickBot="1" x14ac:dyDescent="0.3">
      <c r="AY206" s="33" t="s">
        <v>252</v>
      </c>
      <c r="AZ206" s="17">
        <f t="shared" si="7"/>
        <v>42</v>
      </c>
    </row>
    <row r="207" spans="51:52" ht="15.75" thickBot="1" x14ac:dyDescent="0.3">
      <c r="AY207" s="33" t="s">
        <v>253</v>
      </c>
      <c r="AZ207" s="17">
        <f t="shared" si="7"/>
        <v>42</v>
      </c>
    </row>
    <row r="208" spans="51:52" ht="15.75" thickBot="1" x14ac:dyDescent="0.3">
      <c r="AY208" s="33" t="s">
        <v>254</v>
      </c>
      <c r="AZ208" s="17">
        <f t="shared" si="7"/>
        <v>42</v>
      </c>
    </row>
    <row r="209" spans="51:52" ht="15.75" thickBot="1" x14ac:dyDescent="0.3">
      <c r="AY209" s="33" t="s">
        <v>255</v>
      </c>
      <c r="AZ209" s="17">
        <f t="shared" si="7"/>
        <v>42</v>
      </c>
    </row>
    <row r="210" spans="51:52" ht="15.75" thickBot="1" x14ac:dyDescent="0.3">
      <c r="AY210" s="33" t="s">
        <v>256</v>
      </c>
      <c r="AZ210" s="17">
        <f t="shared" si="7"/>
        <v>42</v>
      </c>
    </row>
    <row r="211" spans="51:52" ht="15.75" thickBot="1" x14ac:dyDescent="0.3">
      <c r="AY211" s="33" t="s">
        <v>257</v>
      </c>
      <c r="AZ211" s="17">
        <f t="shared" si="7"/>
        <v>42</v>
      </c>
    </row>
    <row r="212" spans="51:52" ht="15.75" thickBot="1" x14ac:dyDescent="0.3">
      <c r="AY212" s="38"/>
      <c r="AZ212" s="17">
        <f t="shared" si="7"/>
        <v>42</v>
      </c>
    </row>
  </sheetData>
  <sortState xmlns:xlrd2="http://schemas.microsoft.com/office/spreadsheetml/2017/richdata2" ref="AY161:AY204">
    <sortCondition ref="AY161"/>
  </sortState>
  <mergeCells count="60">
    <mergeCell ref="A2:O2"/>
    <mergeCell ref="B5:D5"/>
    <mergeCell ref="F5:H5"/>
    <mergeCell ref="I5:K5"/>
    <mergeCell ref="L5:M5"/>
    <mergeCell ref="Q5:R5"/>
    <mergeCell ref="D21:G21"/>
    <mergeCell ref="A22:N22"/>
    <mergeCell ref="P22:Z23"/>
    <mergeCell ref="A23:H23"/>
    <mergeCell ref="J23:L23"/>
    <mergeCell ref="M23:N23"/>
    <mergeCell ref="A24:H24"/>
    <mergeCell ref="J24:L24"/>
    <mergeCell ref="M24:N24"/>
    <mergeCell ref="P24:Z25"/>
    <mergeCell ref="A25:H25"/>
    <mergeCell ref="J25:L25"/>
    <mergeCell ref="M25:N25"/>
    <mergeCell ref="A26:H26"/>
    <mergeCell ref="J26:L26"/>
    <mergeCell ref="M26:N26"/>
    <mergeCell ref="P26:Z27"/>
    <mergeCell ref="A27:H27"/>
    <mergeCell ref="J27:L27"/>
    <mergeCell ref="M27:N27"/>
    <mergeCell ref="A28:H28"/>
    <mergeCell ref="J28:L28"/>
    <mergeCell ref="M28:N28"/>
    <mergeCell ref="P28:Z29"/>
    <mergeCell ref="A29:H29"/>
    <mergeCell ref="J29:L29"/>
    <mergeCell ref="M29:N29"/>
    <mergeCell ref="A30:H30"/>
    <mergeCell ref="J30:L30"/>
    <mergeCell ref="M30:N30"/>
    <mergeCell ref="P30:Z31"/>
    <mergeCell ref="A31:H31"/>
    <mergeCell ref="J31:L31"/>
    <mergeCell ref="M31:N31"/>
    <mergeCell ref="A32:H32"/>
    <mergeCell ref="J32:L32"/>
    <mergeCell ref="M32:N32"/>
    <mergeCell ref="P32:Z33"/>
    <mergeCell ref="A33:H33"/>
    <mergeCell ref="J33:L33"/>
    <mergeCell ref="M33:N33"/>
    <mergeCell ref="V35:W35"/>
    <mergeCell ref="X35:Y35"/>
    <mergeCell ref="A38:N38"/>
    <mergeCell ref="A34:H34"/>
    <mergeCell ref="J34:L34"/>
    <mergeCell ref="M34:N34"/>
    <mergeCell ref="A35:H35"/>
    <mergeCell ref="J35:L35"/>
    <mergeCell ref="M35:N35"/>
    <mergeCell ref="A36:H36"/>
    <mergeCell ref="J36:L36"/>
    <mergeCell ref="M36:N36"/>
    <mergeCell ref="A37:N37"/>
  </mergeCells>
  <dataValidations count="26">
    <dataValidation type="list" allowBlank="1" showInputMessage="1" showErrorMessage="1" sqref="Y8" xr:uid="{00000000-0002-0000-0000-000000000000}">
      <formula1>$AU$2:$AU$5</formula1>
    </dataValidation>
    <dataValidation type="list" allowBlank="1" showInputMessage="1" showErrorMessage="1" sqref="X8" xr:uid="{00000000-0002-0000-0000-000001000000}">
      <formula1>$AT$2:$AT$7</formula1>
    </dataValidation>
    <dataValidation type="list" allowBlank="1" showInputMessage="1" showErrorMessage="1" sqref="F8:F20" xr:uid="{00000000-0002-0000-0000-000002000000}">
      <formula1>$AD$2:$AD$15</formula1>
    </dataValidation>
    <dataValidation type="list" allowBlank="1" showInputMessage="1" showErrorMessage="1" sqref="D8:D20" xr:uid="{00000000-0002-0000-0000-000003000000}">
      <formula1>$AV$2:$AV$4</formula1>
    </dataValidation>
    <dataValidation type="list" allowBlank="1" showInputMessage="1" showErrorMessage="1" sqref="E8:E20" xr:uid="{00000000-0002-0000-0000-000004000000}">
      <formula1>$AB$2:$AB$5</formula1>
    </dataValidation>
    <dataValidation type="list" allowBlank="1" showInputMessage="1" showErrorMessage="1" sqref="G8:G20" xr:uid="{00000000-0002-0000-0000-000005000000}">
      <formula1>$AC$2:$AC$4</formula1>
    </dataValidation>
    <dataValidation type="list" allowBlank="1" showInputMessage="1" showErrorMessage="1" sqref="H8:I20" xr:uid="{00000000-0002-0000-0000-000006000000}">
      <formula1>$AE$2:$AE$22</formula1>
    </dataValidation>
    <dataValidation type="list" allowBlank="1" showInputMessage="1" showErrorMessage="1" sqref="J8:J20" xr:uid="{00000000-0002-0000-0000-000007000000}">
      <formula1>$AF$2:$AF$4</formula1>
    </dataValidation>
    <dataValidation type="list" allowBlank="1" showInputMessage="1" showErrorMessage="1" sqref="K8:L20" xr:uid="{00000000-0002-0000-0000-000008000000}">
      <formula1>$AH$2:$AH$4</formula1>
    </dataValidation>
    <dataValidation type="list" allowBlank="1" showInputMessage="1" showErrorMessage="1" sqref="M8:M20" xr:uid="{00000000-0002-0000-0000-000009000000}">
      <formula1>$AI$2:$AI$4</formula1>
    </dataValidation>
    <dataValidation type="list" allowBlank="1" showInputMessage="1" showErrorMessage="1" sqref="O8:O20" xr:uid="{00000000-0002-0000-0000-00000A000000}">
      <formula1>$AK$2:$AK$4</formula1>
    </dataValidation>
    <dataValidation type="list" allowBlank="1" showInputMessage="1" showErrorMessage="1" sqref="P20" xr:uid="{00000000-0002-0000-0000-00000B000000}">
      <formula1>$AL$2:$AL$6</formula1>
    </dataValidation>
    <dataValidation type="list" allowBlank="1" showInputMessage="1" showErrorMessage="1" sqref="Q20" xr:uid="{00000000-0002-0000-0000-00000C000000}">
      <formula1>$AM$2:$AM$6</formula1>
    </dataValidation>
    <dataValidation type="list" allowBlank="1" showInputMessage="1" showErrorMessage="1" sqref="R20" xr:uid="{00000000-0002-0000-0000-00000D000000}">
      <formula1>$AN$2:$AN$6</formula1>
    </dataValidation>
    <dataValidation type="list" allowBlank="1" showInputMessage="1" showErrorMessage="1" sqref="S8:S20" xr:uid="{00000000-0002-0000-0000-00000E000000}">
      <formula1>$AO$2:$AO$9</formula1>
    </dataValidation>
    <dataValidation type="list" allowBlank="1" showInputMessage="1" showErrorMessage="1" sqref="V8:V20" xr:uid="{00000000-0002-0000-0000-00000F000000}">
      <formula1>$AR$2:$AR$4</formula1>
    </dataValidation>
    <dataValidation type="list" allowBlank="1" showInputMessage="1" showErrorMessage="1" sqref="W8:W20 X20:Y20" xr:uid="{00000000-0002-0000-0000-000010000000}">
      <formula1>$AS$2:$AS$4</formula1>
    </dataValidation>
    <dataValidation type="list" allowBlank="1" showInputMessage="1" showErrorMessage="1" sqref="R8:R19" xr:uid="{00000000-0002-0000-0000-000011000000}">
      <formula1>$AN$2:$AN$8</formula1>
    </dataValidation>
    <dataValidation type="list" allowBlank="1" showInputMessage="1" showErrorMessage="1" sqref="X9:Y19" xr:uid="{00000000-0002-0000-0000-000012000000}">
      <formula1>$AT$2:$AT$5</formula1>
    </dataValidation>
    <dataValidation type="list" allowBlank="1" showInputMessage="1" showErrorMessage="1" sqref="P8:P19" xr:uid="{00000000-0002-0000-0000-000013000000}">
      <formula1>$AL$2:$AL$10</formula1>
    </dataValidation>
    <dataValidation type="list" allowBlank="1" showInputMessage="1" showErrorMessage="1" sqref="Q8:Q19" xr:uid="{00000000-0002-0000-0000-000014000000}">
      <formula1>$AM$2:$AM$10</formula1>
    </dataValidation>
    <dataValidation type="list" allowBlank="1" showInputMessage="1" showErrorMessage="1" sqref="U8:U20 Q35 X35:Y35" xr:uid="{00000000-0002-0000-0000-000015000000}">
      <formula1>$AQ$2:$AQ$4</formula1>
    </dataValidation>
    <dataValidation type="list" allowBlank="1" showInputMessage="1" showErrorMessage="1" sqref="T8:T20" xr:uid="{00000000-0002-0000-0000-000016000000}">
      <formula1>$AP$2:$AP$9</formula1>
    </dataValidation>
    <dataValidation type="list" allowBlank="1" showInputMessage="1" showErrorMessage="1" sqref="A24:H32" xr:uid="{00000000-0002-0000-0000-000017000000}">
      <formula1>$AW$2:$AW$12</formula1>
    </dataValidation>
    <dataValidation type="list" allowBlank="1" showInputMessage="1" showErrorMessage="1" sqref="Z9:Z20" xr:uid="{00000000-0002-0000-0000-000018000000}">
      <formula1>$AY$1:$AY$202</formula1>
    </dataValidation>
    <dataValidation type="list" allowBlank="1" showInputMessage="1" showErrorMessage="1" sqref="Z8" xr:uid="{00000000-0002-0000-0000-000019000000}">
      <formula1>$AY$1:$AY$211</formula1>
    </dataValidation>
  </dataValidations>
  <pageMargins left="0.23622047244094491" right="0.23622047244094491" top="0.74803149606299213" bottom="0.35433070866141736" header="0.31496062992125984" footer="0.31496062992125984"/>
  <pageSetup paperSize="9" scale="56" orientation="landscape" r:id="rId1"/>
  <headerFooter>
    <oddHeader xml:space="preserve">&amp;C&amp;D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>Shutter Concepts Pty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O'Brien</dc:creator>
  <cp:lastModifiedBy>Jan Greyling</cp:lastModifiedBy>
  <cp:lastPrinted>2018-08-24T00:45:22Z</cp:lastPrinted>
  <dcterms:created xsi:type="dcterms:W3CDTF">2012-09-24T06:14:21Z</dcterms:created>
  <dcterms:modified xsi:type="dcterms:W3CDTF">2020-11-12T00:32:49Z</dcterms:modified>
</cp:coreProperties>
</file>